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firstSheet="1" activeTab="5"/>
  </bookViews>
  <sheets>
    <sheet name="工具" sheetId="1" state="hidden" r:id="rId1"/>
    <sheet name="附件1" sheetId="2" r:id="rId2"/>
    <sheet name="附件2" sheetId="3" r:id="rId3"/>
    <sheet name="附件3" sheetId="4" r:id="rId4"/>
    <sheet name="附件4" sheetId="5" r:id="rId5"/>
    <sheet name="附件5" sheetId="6" r:id="rId6"/>
  </sheets>
  <definedNames>
    <definedName name="_xlnm._FilterDatabase" localSheetId="1" hidden="1">'附件1'!$A$3:$D$3</definedName>
    <definedName name="_xlnm._FilterDatabase" localSheetId="2" hidden="1">'附件2'!$A$3:$D$3</definedName>
    <definedName name="_xlnm._FilterDatabase" localSheetId="3" hidden="1">'附件3'!$A$3:$D$3</definedName>
    <definedName name="_xlnm._FilterDatabase" localSheetId="4" hidden="1">'附件4'!$A$3:$D$3</definedName>
    <definedName name="_xlnm._FilterDatabase" localSheetId="5" hidden="1">'附件5'!$B$6:$S$6</definedName>
    <definedName name="_xlnm._FilterDatabase" localSheetId="0" hidden="1">'工具'!$I$1:$K$1</definedName>
    <definedName name="_xlnm.Print_Area" localSheetId="5">'附件5'!$A$1:$S$138</definedName>
    <definedName name="_xlnm.Print_Titles" localSheetId="1">'附件1'!$1:$3</definedName>
    <definedName name="_xlnm.Print_Titles" localSheetId="2">'附件2'!$1:$3</definedName>
    <definedName name="_xlnm.Print_Titles" localSheetId="3">'附件3'!$1:$3</definedName>
    <definedName name="_xlnm.Print_Titles" localSheetId="4">'附件4'!$1:$3</definedName>
    <definedName name="_xlnm.Print_Titles" localSheetId="5">'附件5'!$1:$5</definedName>
    <definedName name="_xlnm.Print_Titles" localSheetId="0">'工具'!$1:$1</definedName>
  </definedNames>
  <calcPr fullCalcOnLoad="1"/>
</workbook>
</file>

<file path=xl/sharedStrings.xml><?xml version="1.0" encoding="utf-8"?>
<sst xmlns="http://schemas.openxmlformats.org/spreadsheetml/2006/main" count="2308" uniqueCount="1346">
  <si>
    <t>姓名</t>
  </si>
  <si>
    <t>证件号码</t>
  </si>
  <si>
    <t>考试备注</t>
  </si>
  <si>
    <t>附件5</t>
  </si>
  <si>
    <t>附件2</t>
  </si>
  <si>
    <t>002</t>
  </si>
  <si>
    <t>003</t>
  </si>
  <si>
    <t>004</t>
  </si>
  <si>
    <t>附件3</t>
  </si>
  <si>
    <t>序号</t>
  </si>
  <si>
    <t>附件1</t>
  </si>
  <si>
    <t>001</t>
  </si>
  <si>
    <t>RTⅡ考试成绩</t>
  </si>
  <si>
    <t>MTⅡ考试成绩</t>
  </si>
  <si>
    <t>序号</t>
  </si>
  <si>
    <t>姓名</t>
  </si>
  <si>
    <t>证件号码</t>
  </si>
  <si>
    <t>UTⅡ考试成绩</t>
  </si>
  <si>
    <t>PTⅡ考试成绩</t>
  </si>
  <si>
    <t>附件4</t>
  </si>
  <si>
    <t>1</t>
  </si>
  <si>
    <t>杜宏宇</t>
  </si>
  <si>
    <t>于爽</t>
  </si>
  <si>
    <t>冯俊宇</t>
  </si>
  <si>
    <t>王以朋</t>
  </si>
  <si>
    <t>王虹</t>
  </si>
  <si>
    <t>李爽</t>
  </si>
  <si>
    <t>王喜平</t>
  </si>
  <si>
    <t>梅天宇</t>
  </si>
  <si>
    <t>杨雨琨</t>
  </si>
  <si>
    <t>王志勇</t>
  </si>
  <si>
    <t>230206197212271157</t>
  </si>
  <si>
    <t>毛桂杰</t>
  </si>
  <si>
    <t>王勇</t>
  </si>
  <si>
    <t>232602197404080812</t>
  </si>
  <si>
    <t>孔祥伟</t>
  </si>
  <si>
    <t>230603198909122511</t>
  </si>
  <si>
    <t>吕炯怡</t>
  </si>
  <si>
    <t>于文忠</t>
  </si>
  <si>
    <t>李祥勇</t>
  </si>
  <si>
    <t>王志国</t>
  </si>
  <si>
    <t>230921198601191739</t>
  </si>
  <si>
    <t>张琪</t>
  </si>
  <si>
    <t>李牧</t>
  </si>
  <si>
    <t>王琦</t>
  </si>
  <si>
    <t>刘明远</t>
  </si>
  <si>
    <t>230206199505311414</t>
  </si>
  <si>
    <t>代泽军</t>
  </si>
  <si>
    <t>王培河</t>
  </si>
  <si>
    <t>张黎犁</t>
  </si>
  <si>
    <t>常磊</t>
  </si>
  <si>
    <t>侯云</t>
  </si>
  <si>
    <t>张国祥</t>
  </si>
  <si>
    <t>丁艺</t>
  </si>
  <si>
    <t>张纯</t>
  </si>
  <si>
    <t>马威</t>
  </si>
  <si>
    <t>220202198202154237</t>
  </si>
  <si>
    <t>陈剑</t>
  </si>
  <si>
    <t>罗宇梁</t>
  </si>
  <si>
    <t>付强</t>
  </si>
  <si>
    <t>金继亮</t>
  </si>
  <si>
    <t>白云皓</t>
  </si>
  <si>
    <t>闫明</t>
  </si>
  <si>
    <t>尹志强</t>
  </si>
  <si>
    <t>曾欠敏</t>
  </si>
  <si>
    <t>360311197803110537</t>
  </si>
  <si>
    <t>陈勇</t>
  </si>
  <si>
    <t>230203196611101215</t>
  </si>
  <si>
    <t>刘芳</t>
  </si>
  <si>
    <t>刘淼</t>
  </si>
  <si>
    <t>秦文博</t>
  </si>
  <si>
    <t>李荣达</t>
  </si>
  <si>
    <t>230102198806290711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</si>
  <si>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</si>
  <si>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</si>
  <si>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</si>
  <si>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</si>
  <si>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</si>
  <si>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</si>
  <si>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</si>
  <si>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</si>
  <si>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</si>
  <si>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</si>
  <si>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</si>
  <si>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</si>
  <si>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</si>
  <si>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</si>
  <si>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</si>
  <si>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</si>
  <si>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</si>
  <si>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</si>
  <si>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</si>
  <si>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</si>
  <si>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</si>
  <si>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</si>
  <si>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</si>
  <si>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</si>
  <si>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</si>
  <si>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</si>
  <si>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</si>
  <si>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</si>
  <si>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</si>
  <si>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</si>
  <si>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</si>
  <si>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</si>
  <si>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</si>
  <si>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</si>
  <si>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</si>
  <si>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</si>
  <si>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</si>
  <si>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</si>
  <si>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</si>
  <si>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</si>
  <si>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</si>
  <si>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</si>
  <si>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</si>
  <si>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</si>
  <si>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</si>
  <si>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</si>
  <si>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</si>
  <si>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</si>
  <si>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</si>
  <si>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</si>
  <si>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</si>
  <si>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</si>
  <si>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</si>
  <si>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</si>
  <si>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</si>
  <si>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</si>
  <si>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</si>
  <si>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</si>
  <si>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</si>
  <si>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</si>
  <si>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</si>
  <si>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</si>
  <si>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</si>
  <si>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</si>
  <si>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</si>
  <si>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</si>
  <si>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</si>
  <si>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</si>
  <si>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</si>
  <si>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</si>
  <si>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</si>
  <si>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</si>
  <si>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</si>
  <si>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</si>
  <si>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</si>
  <si>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</si>
  <si>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</si>
  <si>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</si>
  <si>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</si>
  <si>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</si>
  <si>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</si>
  <si>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</si>
  <si>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</si>
  <si>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</si>
  <si>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</si>
  <si>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</si>
  <si>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</si>
  <si>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</si>
  <si>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</si>
  <si>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</si>
  <si>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</si>
  <si>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</si>
  <si>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</si>
  <si>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</si>
  <si>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</si>
  <si>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</si>
  <si>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</si>
  <si>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</si>
  <si>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</si>
  <si>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</si>
  <si>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</si>
  <si>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</si>
  <si>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</si>
  <si>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</si>
  <si>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</si>
  <si>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</si>
  <si>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</si>
  <si>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</si>
  <si>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</si>
  <si>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</si>
  <si>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</si>
  <si>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</si>
  <si>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</si>
  <si>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考号</t>
  </si>
  <si>
    <t>姓名</t>
  </si>
  <si>
    <t>身份证号</t>
  </si>
  <si>
    <t>2109031989********</t>
  </si>
  <si>
    <t>—</t>
  </si>
  <si>
    <t>3603111978********</t>
  </si>
  <si>
    <t>2310811983********</t>
  </si>
  <si>
    <t>2306041976********</t>
  </si>
  <si>
    <t>2302031966********</t>
  </si>
  <si>
    <t>2301071978********</t>
  </si>
  <si>
    <t>2310021991********</t>
  </si>
  <si>
    <t>2301071990********</t>
  </si>
  <si>
    <t>2301831990********</t>
  </si>
  <si>
    <t>2311211990********</t>
  </si>
  <si>
    <t>2310831987********</t>
  </si>
  <si>
    <t>2203821987********</t>
  </si>
  <si>
    <t>2306031989********</t>
  </si>
  <si>
    <t>2323011988********</t>
  </si>
  <si>
    <t>2301021988********</t>
  </si>
  <si>
    <t>2207021990********</t>
  </si>
  <si>
    <t>2310841976********</t>
  </si>
  <si>
    <t>2323031972********</t>
  </si>
  <si>
    <t>2302021987********</t>
  </si>
  <si>
    <t>2302061995********</t>
  </si>
  <si>
    <t>2306041990********</t>
  </si>
  <si>
    <t>2306031984********</t>
  </si>
  <si>
    <t>2202021982********</t>
  </si>
  <si>
    <t>2306031974********</t>
  </si>
  <si>
    <t>2321271988********</t>
  </si>
  <si>
    <t>2302031987********</t>
  </si>
  <si>
    <t>2323021987********</t>
  </si>
  <si>
    <t>2101061972********</t>
  </si>
  <si>
    <t>2323011991********</t>
  </si>
  <si>
    <t>2104221982********</t>
  </si>
  <si>
    <t>2310831992********</t>
  </si>
  <si>
    <t>2326021974********</t>
  </si>
  <si>
    <t>2309211986********</t>
  </si>
  <si>
    <t>2302061972********</t>
  </si>
  <si>
    <t>2301031985********</t>
  </si>
  <si>
    <t>2301031990********</t>
  </si>
  <si>
    <t>2306051988********</t>
  </si>
  <si>
    <t>2106041989********</t>
  </si>
  <si>
    <t>2306031971********</t>
  </si>
  <si>
    <t>2310031986********</t>
  </si>
  <si>
    <t>2310231984********</t>
  </si>
  <si>
    <t>2306021983********</t>
  </si>
  <si>
    <t>2311211992********</t>
  </si>
  <si>
    <t>郑顺波</t>
  </si>
  <si>
    <t>230605198004221438</t>
  </si>
  <si>
    <t>王炳旭</t>
  </si>
  <si>
    <t>230107196904110617</t>
  </si>
  <si>
    <t>陈登奎</t>
  </si>
  <si>
    <t>211221198107010073</t>
  </si>
  <si>
    <t>陈余</t>
  </si>
  <si>
    <t>232101198706186031</t>
  </si>
  <si>
    <t>纪玉坤</t>
  </si>
  <si>
    <t>239005198811052816</t>
  </si>
  <si>
    <t>张锐</t>
  </si>
  <si>
    <t>230103198610291938</t>
  </si>
  <si>
    <t>罗壮</t>
  </si>
  <si>
    <t>230822199111067810</t>
  </si>
  <si>
    <t>綦振国</t>
  </si>
  <si>
    <t>230122196905293914</t>
  </si>
  <si>
    <t>宋洪亮</t>
  </si>
  <si>
    <t>232330199006201875</t>
  </si>
  <si>
    <t>王天航</t>
  </si>
  <si>
    <t>232722199209200014</t>
  </si>
  <si>
    <t>赵峰</t>
  </si>
  <si>
    <t>230103198706022417</t>
  </si>
  <si>
    <t>梁德柱</t>
  </si>
  <si>
    <t>152122198411161816</t>
  </si>
  <si>
    <t>马智</t>
  </si>
  <si>
    <t>230104196701021711</t>
  </si>
  <si>
    <t>孙刚</t>
  </si>
  <si>
    <t>620422199205237738</t>
  </si>
  <si>
    <t>卢秀柱</t>
  </si>
  <si>
    <t>230207196004130212</t>
  </si>
  <si>
    <t>朱鸿维</t>
  </si>
  <si>
    <t>230103199405281911</t>
  </si>
  <si>
    <t>吕连峰</t>
  </si>
  <si>
    <t>230202198407150610</t>
  </si>
  <si>
    <t>赵惠新</t>
  </si>
  <si>
    <t>230811199304162137</t>
  </si>
  <si>
    <t>李昀聪</t>
  </si>
  <si>
    <t>230603199303232112</t>
  </si>
  <si>
    <t>陈超</t>
  </si>
  <si>
    <t>152103198908121511</t>
  </si>
  <si>
    <t>寇娟</t>
  </si>
  <si>
    <t>230208199212240221</t>
  </si>
  <si>
    <t>李允杰</t>
  </si>
  <si>
    <t>411425199011075110</t>
  </si>
  <si>
    <t>王中良</t>
  </si>
  <si>
    <t>230108198510121319</t>
  </si>
  <si>
    <t>梁速宇</t>
  </si>
  <si>
    <t>230207198503210013</t>
  </si>
  <si>
    <t>刘君宇</t>
  </si>
  <si>
    <t>232303199103254611</t>
  </si>
  <si>
    <t>苏莹</t>
  </si>
  <si>
    <t>230604198110251431</t>
  </si>
  <si>
    <t>于振东</t>
  </si>
  <si>
    <t>230828199312303515</t>
  </si>
  <si>
    <t>李明</t>
  </si>
  <si>
    <t>231084198804142416</t>
  </si>
  <si>
    <t>姚明昊</t>
  </si>
  <si>
    <t>230229198107090011</t>
  </si>
  <si>
    <t>谷袁超</t>
  </si>
  <si>
    <t>230606198909255698</t>
  </si>
  <si>
    <t>郝向阳</t>
  </si>
  <si>
    <t>23210119871126361X</t>
  </si>
  <si>
    <t>武广财</t>
  </si>
  <si>
    <t>230183199011101617</t>
  </si>
  <si>
    <t>顾一凡</t>
  </si>
  <si>
    <t>230123198902200618</t>
  </si>
  <si>
    <t>刘尚武</t>
  </si>
  <si>
    <t>231182198902177930</t>
  </si>
  <si>
    <t>2</t>
  </si>
  <si>
    <t>姜海峰</t>
  </si>
  <si>
    <t>230225198304054612</t>
  </si>
  <si>
    <t>潘春卫</t>
  </si>
  <si>
    <t>230621198909081265</t>
  </si>
  <si>
    <t>李荣福</t>
  </si>
  <si>
    <t>230206198103012038</t>
  </si>
  <si>
    <t>陈文江</t>
  </si>
  <si>
    <t>230602196912123819</t>
  </si>
  <si>
    <t>伍波</t>
  </si>
  <si>
    <t>230604197905101811</t>
  </si>
  <si>
    <t>刘洋宇</t>
  </si>
  <si>
    <t>230106198512150014</t>
  </si>
  <si>
    <t>庞庆斌</t>
  </si>
  <si>
    <t>230407196405190110</t>
  </si>
  <si>
    <t>甘洪丰</t>
  </si>
  <si>
    <t>210122198507090359</t>
  </si>
  <si>
    <t>刘红岩</t>
  </si>
  <si>
    <t>232625197803270626</t>
  </si>
  <si>
    <t>赵轩宇</t>
  </si>
  <si>
    <t>230623198812240031</t>
  </si>
  <si>
    <t>吕庆远</t>
  </si>
  <si>
    <t>230107197806082610</t>
  </si>
  <si>
    <t>于兹强</t>
  </si>
  <si>
    <t>230604196808191611</t>
  </si>
  <si>
    <t>刘冬</t>
  </si>
  <si>
    <t>232126199112050577</t>
  </si>
  <si>
    <t>周春海</t>
  </si>
  <si>
    <t>230107196712141216</t>
  </si>
  <si>
    <t>王博</t>
  </si>
  <si>
    <t>230102198706053719</t>
  </si>
  <si>
    <t>邹可心</t>
  </si>
  <si>
    <t>230203198906151454</t>
  </si>
  <si>
    <t>不合格</t>
  </si>
  <si>
    <t>不合格</t>
  </si>
  <si>
    <t>缺考</t>
  </si>
  <si>
    <t>20172QRA001</t>
  </si>
  <si>
    <t>20172QRA002</t>
  </si>
  <si>
    <t>20172QRA003</t>
  </si>
  <si>
    <t>20172QRA006</t>
  </si>
  <si>
    <t>20172QRA007</t>
  </si>
  <si>
    <t>20172QRA008</t>
  </si>
  <si>
    <t>20172QRA015</t>
  </si>
  <si>
    <t>20172QRA017</t>
  </si>
  <si>
    <t>20172QRA018</t>
  </si>
  <si>
    <t>20172QRA019</t>
  </si>
  <si>
    <t>20172QRA020</t>
  </si>
  <si>
    <t>20172QRA021</t>
  </si>
  <si>
    <t>20172QRA022</t>
  </si>
  <si>
    <t>20172QRA026</t>
  </si>
  <si>
    <t>20172QRA027</t>
  </si>
  <si>
    <t>20172QRA028</t>
  </si>
  <si>
    <t>20172QRA033</t>
  </si>
  <si>
    <t>20172QRA035</t>
  </si>
  <si>
    <t>20172QRA036</t>
  </si>
  <si>
    <t>20172QRA038</t>
  </si>
  <si>
    <t>20172QRA039</t>
  </si>
  <si>
    <t>20172QRA040</t>
  </si>
  <si>
    <t>20172QRA041</t>
  </si>
  <si>
    <t>20172QRA044</t>
  </si>
  <si>
    <t>20172QRA046</t>
  </si>
  <si>
    <t>20172QRA047</t>
  </si>
  <si>
    <t>20172QRA049</t>
  </si>
  <si>
    <t>20172QRA053</t>
  </si>
  <si>
    <t>20172QRA057</t>
  </si>
  <si>
    <t>20172QRA058</t>
  </si>
  <si>
    <t>20172QRA059</t>
  </si>
  <si>
    <t>20172QRA060</t>
  </si>
  <si>
    <t>20172QRA063</t>
  </si>
  <si>
    <t>20172QRA065</t>
  </si>
  <si>
    <t>20172QRA069</t>
  </si>
  <si>
    <t>20172QRA070</t>
  </si>
  <si>
    <t>20172QRA076</t>
  </si>
  <si>
    <t>20172QRA077</t>
  </si>
  <si>
    <t>20172QRA078</t>
  </si>
  <si>
    <t>20172QRA079</t>
  </si>
  <si>
    <t>20172QRA080</t>
  </si>
  <si>
    <t>20172QRA081</t>
  </si>
  <si>
    <t>20172QRA082</t>
  </si>
  <si>
    <t>20172QRA083</t>
  </si>
  <si>
    <t>20172QRA090</t>
  </si>
  <si>
    <t>20172QRA092</t>
  </si>
  <si>
    <t>20172QRA093</t>
  </si>
  <si>
    <t>20172QRA045</t>
  </si>
  <si>
    <t>20172QRA084</t>
  </si>
  <si>
    <t>考号</t>
  </si>
  <si>
    <t>闭卷</t>
  </si>
  <si>
    <t>开卷</t>
  </si>
  <si>
    <t>实操</t>
  </si>
  <si>
    <t>20172QRA089</t>
  </si>
  <si>
    <t>说明：—表示2017年成绩合格，〇表示2016年成绩合格；</t>
  </si>
  <si>
    <t>〇</t>
  </si>
  <si>
    <t>〇</t>
  </si>
  <si>
    <t>〇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</si>
  <si>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</si>
  <si>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</si>
  <si>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</si>
  <si>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</si>
  <si>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</si>
  <si>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</si>
  <si>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</si>
  <si>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</si>
  <si>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</si>
  <si>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</si>
  <si>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</si>
  <si>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</si>
  <si>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</si>
  <si>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</si>
  <si>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</si>
  <si>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</si>
  <si>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</si>
  <si>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</si>
  <si>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</si>
  <si>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</si>
  <si>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</si>
  <si>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</si>
  <si>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</si>
  <si>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</si>
  <si>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</si>
  <si>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</si>
  <si>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</si>
  <si>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</si>
  <si>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</si>
  <si>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</si>
  <si>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</si>
  <si>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</si>
  <si>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</si>
  <si>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</si>
  <si>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</si>
  <si>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</si>
  <si>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</si>
  <si>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</si>
  <si>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</si>
  <si>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</si>
  <si>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</si>
  <si>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</si>
  <si>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</si>
  <si>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</si>
  <si>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</si>
  <si>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王超</t>
  </si>
  <si>
    <t>232301198509102717</t>
  </si>
  <si>
    <t>吴骏昊</t>
  </si>
  <si>
    <t>祝子平</t>
  </si>
  <si>
    <t>何凤</t>
  </si>
  <si>
    <t>闫振威</t>
  </si>
  <si>
    <t>庞立立</t>
  </si>
  <si>
    <t>张树宇</t>
  </si>
  <si>
    <t>陈晨</t>
  </si>
  <si>
    <t>刘哲</t>
  </si>
  <si>
    <t>232101199303251016</t>
  </si>
  <si>
    <t>黄巍</t>
  </si>
  <si>
    <t>刘昌虎</t>
  </si>
  <si>
    <t>刘思麟</t>
  </si>
  <si>
    <t>杜刚</t>
  </si>
  <si>
    <t>王国威</t>
  </si>
  <si>
    <t>杨月</t>
  </si>
  <si>
    <t>刘玉鹏</t>
  </si>
  <si>
    <t>季广伟</t>
  </si>
  <si>
    <t>查松</t>
  </si>
  <si>
    <t>231081198410080612</t>
  </si>
  <si>
    <t>周春阳</t>
  </si>
  <si>
    <t>杨帆</t>
  </si>
  <si>
    <t>230603199011263312</t>
  </si>
  <si>
    <t>韩军</t>
  </si>
  <si>
    <t>侯剑</t>
  </si>
  <si>
    <t>郭春丽</t>
  </si>
  <si>
    <t>关欣</t>
  </si>
  <si>
    <t>230107198608180628</t>
  </si>
  <si>
    <t>2310811984********</t>
  </si>
  <si>
    <t>考号：20172QUA080</t>
  </si>
  <si>
    <t>1521031989********</t>
  </si>
  <si>
    <t>考号：20172QUA025</t>
  </si>
  <si>
    <t>2301031988********</t>
  </si>
  <si>
    <t>考号：20172QUA037</t>
  </si>
  <si>
    <t>考号：20172QUA094</t>
  </si>
  <si>
    <t>1521031991********</t>
  </si>
  <si>
    <t>考号：20172QUA061</t>
  </si>
  <si>
    <t>2301071986********</t>
  </si>
  <si>
    <t>考号：20172QUA097</t>
  </si>
  <si>
    <t>2321021982********</t>
  </si>
  <si>
    <t>考号：20172QUA092</t>
  </si>
  <si>
    <t>2301071965********</t>
  </si>
  <si>
    <t>考号：20172QUA086</t>
  </si>
  <si>
    <t>考号：20172QUA026</t>
  </si>
  <si>
    <t>2301071985********</t>
  </si>
  <si>
    <t>考号：20172QUA087</t>
  </si>
  <si>
    <t>考号：20172QUA050</t>
  </si>
  <si>
    <t>2310831986********</t>
  </si>
  <si>
    <t>考号：20172QUA076</t>
  </si>
  <si>
    <t>考号：20172QUA056</t>
  </si>
  <si>
    <t>考号：20172QUA009</t>
  </si>
  <si>
    <t>2302071985********</t>
  </si>
  <si>
    <t>考号：20172QUA047</t>
  </si>
  <si>
    <t>4210021986********</t>
  </si>
  <si>
    <t>考号：20172QUA054</t>
  </si>
  <si>
    <t>2302061991********</t>
  </si>
  <si>
    <t>考号：20172QUA057</t>
  </si>
  <si>
    <t>2301041992********</t>
  </si>
  <si>
    <t>考号：20172QUA064</t>
  </si>
  <si>
    <t>2321011993********</t>
  </si>
  <si>
    <t>考号：20172QUA040</t>
  </si>
  <si>
    <t>2323321988********</t>
  </si>
  <si>
    <t>考号：20172QUA028</t>
  </si>
  <si>
    <t>6204221992********</t>
  </si>
  <si>
    <t>考号：20172QUA005</t>
  </si>
  <si>
    <t>2323011985********</t>
  </si>
  <si>
    <t>考号：20172QUA019</t>
  </si>
  <si>
    <t>2321271992********</t>
  </si>
  <si>
    <t>考号：20172QUA062</t>
  </si>
  <si>
    <t>考号：20172QUA008</t>
  </si>
  <si>
    <t>考号：20172QUA004</t>
  </si>
  <si>
    <t>考号：20172QUA003</t>
  </si>
  <si>
    <t>2302811994********</t>
  </si>
  <si>
    <t>考号：20172QUA020</t>
  </si>
  <si>
    <t>考号：20172QUA066</t>
  </si>
  <si>
    <t>考号：20172QUA027</t>
  </si>
  <si>
    <t>2306031990********</t>
  </si>
  <si>
    <t>考号：20172QUA084</t>
  </si>
  <si>
    <t>2108111991********</t>
  </si>
  <si>
    <t>考号：20172QUA063</t>
  </si>
  <si>
    <t>考号：20172QUA010</t>
  </si>
  <si>
    <t>2301031986********</t>
  </si>
  <si>
    <t>考号：20172QUA007</t>
  </si>
  <si>
    <t>2308111988********</t>
  </si>
  <si>
    <t>考号：20172QUA035</t>
  </si>
  <si>
    <t>4130241983********</t>
  </si>
  <si>
    <t>考号：20172QUA081</t>
  </si>
  <si>
    <t>2302031984********</t>
  </si>
  <si>
    <t>考号：20172QUA021</t>
  </si>
  <si>
    <t>3</t>
  </si>
  <si>
    <t>4</t>
  </si>
  <si>
    <t>5</t>
  </si>
  <si>
    <t>20172QUA023</t>
  </si>
  <si>
    <t>20172QUA024</t>
  </si>
  <si>
    <t>20172QUA001</t>
  </si>
  <si>
    <t>20172QUA006</t>
  </si>
  <si>
    <t>20172QUA022</t>
  </si>
  <si>
    <t>20172QUA011</t>
  </si>
  <si>
    <t>20172QUA033</t>
  </si>
  <si>
    <t>20172QUA031</t>
  </si>
  <si>
    <t>20172QUA071</t>
  </si>
  <si>
    <t>20172QUA078</t>
  </si>
  <si>
    <t>20172QUA059</t>
  </si>
  <si>
    <t>20172QUA052</t>
  </si>
  <si>
    <t>20172QUA085</t>
  </si>
  <si>
    <t>20172QUA108</t>
  </si>
  <si>
    <t>20172QUA053</t>
  </si>
  <si>
    <t>20172QUA103</t>
  </si>
  <si>
    <t>20172QUA104</t>
  </si>
  <si>
    <t>20172QUA106</t>
  </si>
  <si>
    <t>20172QUA102</t>
  </si>
  <si>
    <t>20172QUA018</t>
  </si>
  <si>
    <t>20172QUA107</t>
  </si>
  <si>
    <t>20172QUA043</t>
  </si>
  <si>
    <t>20172QUA029</t>
  </si>
  <si>
    <t>20172QUA036</t>
  </si>
  <si>
    <t>20172QUA082</t>
  </si>
  <si>
    <t>20172QUA046</t>
  </si>
  <si>
    <t>20172QUA049</t>
  </si>
  <si>
    <t>20172QUA038</t>
  </si>
  <si>
    <t>20172QUA072</t>
  </si>
  <si>
    <t>20172QUA091</t>
  </si>
  <si>
    <t>20172QUA110</t>
  </si>
  <si>
    <t>20172QUA093</t>
  </si>
  <si>
    <t>20172QUA045</t>
  </si>
  <si>
    <t>20172QUA041</t>
  </si>
  <si>
    <t>20172QUA042</t>
  </si>
  <si>
    <t>20172QUA048</t>
  </si>
  <si>
    <t>20172QUA030</t>
  </si>
  <si>
    <t>20172QUA074</t>
  </si>
  <si>
    <t>20172QUA088</t>
  </si>
  <si>
    <t>20172QUA089</t>
  </si>
  <si>
    <t>20172QUA109</t>
  </si>
  <si>
    <t>20172QUA015</t>
  </si>
  <si>
    <t>20172QUA032</t>
  </si>
  <si>
    <t>20172QUA039</t>
  </si>
  <si>
    <t>20172QUA055</t>
  </si>
  <si>
    <t>20172QUA060</t>
  </si>
  <si>
    <t>20172QUA073</t>
  </si>
  <si>
    <t>20172QUA090</t>
  </si>
  <si>
    <t>20172QUA017</t>
  </si>
  <si>
    <t>20172QUA044</t>
  </si>
  <si>
    <t>20172QUA065</t>
  </si>
  <si>
    <t>20172QUA016</t>
  </si>
  <si>
    <t>20172QUA083</t>
  </si>
  <si>
    <t>20172QUA013</t>
  </si>
  <si>
    <t>20172QUA034</t>
  </si>
  <si>
    <t>20172QUA068</t>
  </si>
  <si>
    <t>20172QUA069</t>
  </si>
  <si>
    <t>20172QUA067</t>
  </si>
  <si>
    <t>20172QUA077</t>
  </si>
  <si>
    <t>20172QUA012</t>
  </si>
  <si>
    <t>20172QUA075</t>
  </si>
  <si>
    <t>20172QUA002</t>
  </si>
  <si>
    <t>20172QUA079</t>
  </si>
  <si>
    <t>20172QUA014</t>
  </si>
  <si>
    <t>20172QUA105</t>
  </si>
  <si>
    <t>20172QUA070</t>
  </si>
  <si>
    <t>20172QUA095</t>
  </si>
  <si>
    <t>20172QUA096</t>
  </si>
  <si>
    <t>20172QUA098</t>
  </si>
  <si>
    <t>20172QUA099</t>
  </si>
  <si>
    <t>20172QUA100</t>
  </si>
  <si>
    <t>20172QUA101</t>
  </si>
  <si>
    <t>20172QUA051</t>
  </si>
  <si>
    <t>20172QUA058</t>
  </si>
  <si>
    <t>鄂霜</t>
  </si>
  <si>
    <t>230204199308281129</t>
  </si>
  <si>
    <t>黄涛</t>
  </si>
  <si>
    <t>230202199003072411</t>
  </si>
  <si>
    <t>李洋子</t>
  </si>
  <si>
    <t>230203198806050066</t>
  </si>
  <si>
    <t>刘南</t>
  </si>
  <si>
    <t>23050219940303156X</t>
  </si>
  <si>
    <t>王辉</t>
  </si>
  <si>
    <t>23028119810130335X</t>
  </si>
  <si>
    <t>周龙</t>
  </si>
  <si>
    <t>230606197211092239</t>
  </si>
  <si>
    <t>付长江</t>
  </si>
  <si>
    <t>230203197402151018</t>
  </si>
  <si>
    <t>胡建明</t>
  </si>
  <si>
    <t>232302196312221613</t>
  </si>
  <si>
    <t>王友才</t>
  </si>
  <si>
    <t>232700198304157314</t>
  </si>
  <si>
    <t>朱虹宇</t>
  </si>
  <si>
    <t>230602197507220417</t>
  </si>
  <si>
    <t>何欣</t>
  </si>
  <si>
    <t>230205197404260819</t>
  </si>
  <si>
    <t>袁野</t>
  </si>
  <si>
    <t>230102197105212839</t>
  </si>
  <si>
    <t>齐星钰</t>
  </si>
  <si>
    <t>220702199101171814</t>
  </si>
  <si>
    <t>何富强</t>
  </si>
  <si>
    <t>232303199002254612</t>
  </si>
  <si>
    <t>于嘉悦</t>
  </si>
  <si>
    <t>230603199403082115</t>
  </si>
  <si>
    <t>田军伟</t>
  </si>
  <si>
    <t>612129197908204915</t>
  </si>
  <si>
    <t>韩晶</t>
  </si>
  <si>
    <t>231181198710273323</t>
  </si>
  <si>
    <t>毛雪健</t>
  </si>
  <si>
    <t>230605199112171014</t>
  </si>
  <si>
    <t>吴海峰</t>
  </si>
  <si>
    <t>152324199001101157</t>
  </si>
  <si>
    <t>夏威</t>
  </si>
  <si>
    <t>230107198105091519</t>
  </si>
  <si>
    <t>刘剡</t>
  </si>
  <si>
    <t>230103196305160019</t>
  </si>
  <si>
    <t>230108197703130612</t>
  </si>
  <si>
    <t>林斌</t>
  </si>
  <si>
    <t>152105198511181818</t>
  </si>
  <si>
    <t>孟男</t>
  </si>
  <si>
    <t>230102198511011615</t>
  </si>
  <si>
    <t>范金全</t>
  </si>
  <si>
    <t>239004198509283713</t>
  </si>
  <si>
    <t>刘吉伟</t>
  </si>
  <si>
    <t>220702199112049718</t>
  </si>
  <si>
    <t>姚文超</t>
  </si>
  <si>
    <t>230605198311072815</t>
  </si>
  <si>
    <t>陈革军</t>
  </si>
  <si>
    <t>230206197806010018</t>
  </si>
  <si>
    <t>姚志强</t>
  </si>
  <si>
    <t>210522198805094413</t>
  </si>
  <si>
    <t>李健蛟</t>
  </si>
  <si>
    <t>230119198307170317</t>
  </si>
  <si>
    <t>张建</t>
  </si>
  <si>
    <t>230103196303084235</t>
  </si>
  <si>
    <t>晏子恒</t>
  </si>
  <si>
    <t>230605199206271411</t>
  </si>
  <si>
    <t>钱晓睿</t>
  </si>
  <si>
    <t>21040219920703051X</t>
  </si>
  <si>
    <t>王文东</t>
  </si>
  <si>
    <t>230504198202180014</t>
  </si>
  <si>
    <t>高山</t>
  </si>
  <si>
    <t>230103198302251918</t>
  </si>
  <si>
    <t>李阳</t>
  </si>
  <si>
    <t>230822199208207824</t>
  </si>
  <si>
    <t>张文礼</t>
  </si>
  <si>
    <t>620503198710015732</t>
  </si>
  <si>
    <t>铁彦双</t>
  </si>
  <si>
    <t>232700198908031413</t>
  </si>
  <si>
    <t>李艳杰</t>
  </si>
  <si>
    <t>230321198212272225</t>
  </si>
  <si>
    <t>张海波</t>
  </si>
  <si>
    <t>232302197310203272</t>
  </si>
  <si>
    <t>张学君</t>
  </si>
  <si>
    <t>230107196603191513</t>
  </si>
  <si>
    <t>梁晓杰</t>
  </si>
  <si>
    <t>230603197206102325</t>
  </si>
  <si>
    <t>韩铭哲</t>
  </si>
  <si>
    <t>230102198901312114</t>
  </si>
  <si>
    <t>赵子龙</t>
  </si>
  <si>
    <t>230125198806070713</t>
  </si>
  <si>
    <t>金太湖</t>
  </si>
  <si>
    <t>231084197511084238</t>
  </si>
  <si>
    <t>徐延君</t>
  </si>
  <si>
    <t>230103198912023613</t>
  </si>
  <si>
    <t>车伟</t>
  </si>
  <si>
    <t>231005197403260016</t>
  </si>
  <si>
    <t>毕崇波</t>
  </si>
  <si>
    <t>230104198205182312</t>
  </si>
  <si>
    <t>孙赫</t>
  </si>
  <si>
    <t>230605199204241817</t>
  </si>
  <si>
    <t>张凯</t>
  </si>
  <si>
    <t>230604199207025136</t>
  </si>
  <si>
    <t>冯玉晓</t>
  </si>
  <si>
    <t>230602196905085615</t>
  </si>
  <si>
    <t>方宇光</t>
  </si>
  <si>
    <t>230121197004060636</t>
  </si>
  <si>
    <t>朱建波</t>
  </si>
  <si>
    <t>230228196910220211</t>
  </si>
  <si>
    <t>李弘博</t>
  </si>
  <si>
    <t>230702198808080913</t>
  </si>
  <si>
    <t>李策</t>
  </si>
  <si>
    <t>131102199508220610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</si>
  <si>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</si>
  <si>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</si>
  <si>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</si>
  <si>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</si>
  <si>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</si>
  <si>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</si>
  <si>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</si>
  <si>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</si>
  <si>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</si>
  <si>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</si>
  <si>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</si>
  <si>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</si>
  <si>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</si>
  <si>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</si>
  <si>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</si>
  <si>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</si>
  <si>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</si>
  <si>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</si>
  <si>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</si>
  <si>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</si>
  <si>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</si>
  <si>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</si>
  <si>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</si>
  <si>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</si>
  <si>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</si>
  <si>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</si>
  <si>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</si>
  <si>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</si>
  <si>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</si>
  <si>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</si>
  <si>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</si>
  <si>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</si>
  <si>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</si>
  <si>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</si>
  <si>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</si>
  <si>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</si>
  <si>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</si>
  <si>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</si>
  <si>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</si>
  <si>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</si>
  <si>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</si>
  <si>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</si>
  <si>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</si>
  <si>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</si>
  <si>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</si>
  <si>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</si>
  <si>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</si>
  <si>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</si>
  <si>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</si>
  <si>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2017年无损检测RTⅡ（射线）取证考试合格人员名单</t>
  </si>
  <si>
    <t>2017年无损检测UTⅡ（超声）取证考试合格人员名单</t>
  </si>
  <si>
    <t>2017年无损检测MTⅡ（磁粉）取证考试合格人员名单</t>
  </si>
  <si>
    <t>考号：20172QRA072</t>
  </si>
  <si>
    <t>考号：20172QRA075</t>
  </si>
  <si>
    <t>考号：20172QRA054</t>
  </si>
  <si>
    <t>考号：20172QRA066</t>
  </si>
  <si>
    <t>考号：20172QRA085</t>
  </si>
  <si>
    <t>考号：20172QRA050</t>
  </si>
  <si>
    <t>考号：20172QRA061</t>
  </si>
  <si>
    <t>考号：20172QRA004</t>
  </si>
  <si>
    <t>考号：20172QRA009</t>
  </si>
  <si>
    <t>考号：20172QRA068</t>
  </si>
  <si>
    <t>考号：20172QRA055</t>
  </si>
  <si>
    <t>考号：20172QRA071</t>
  </si>
  <si>
    <t>考号：20172QRA029</t>
  </si>
  <si>
    <t>考号：20172QRA042</t>
  </si>
  <si>
    <t>考号：20172QRA091</t>
  </si>
  <si>
    <t>考号：20172QRA012</t>
  </si>
  <si>
    <t>考号：20172QRA032</t>
  </si>
  <si>
    <t>考号：20172QRA086</t>
  </si>
  <si>
    <t>考号：20172QRA087</t>
  </si>
  <si>
    <t>考号：20172QRA048</t>
  </si>
  <si>
    <t>考号：20172QRA067</t>
  </si>
  <si>
    <t>考号：20172QRA030</t>
  </si>
  <si>
    <t>考号：20172QRA064</t>
  </si>
  <si>
    <t>考号：20172QRA024</t>
  </si>
  <si>
    <t>考号：20172QRA014</t>
  </si>
  <si>
    <t>考号：20172QRA088</t>
  </si>
  <si>
    <t>考号：20172QRA011</t>
  </si>
  <si>
    <t>考号：20172QRA051</t>
  </si>
  <si>
    <t>考号：20172QRA043</t>
  </si>
  <si>
    <t>考号：20172QRA013</t>
  </si>
  <si>
    <t>考号：20172QRA010</t>
  </si>
  <si>
    <t>考号：20172QRA025</t>
  </si>
  <si>
    <t>考号：20172QRA034</t>
  </si>
  <si>
    <t>考号：20172QRA023</t>
  </si>
  <si>
    <t>考号：20172QRA073</t>
  </si>
  <si>
    <t>考号：20172QRA016</t>
  </si>
  <si>
    <t>考号：20172QRA074</t>
  </si>
  <si>
    <t>考号：20172QRA005</t>
  </si>
  <si>
    <t>考号：20172QRA031</t>
  </si>
  <si>
    <t>考号：20172QRA062</t>
  </si>
  <si>
    <t>考号：20172QRA056</t>
  </si>
  <si>
    <t>考号：20172QRA052</t>
  </si>
  <si>
    <t>考号：20172QRA037</t>
  </si>
  <si>
    <t>—</t>
  </si>
  <si>
    <t>闭</t>
  </si>
  <si>
    <t>开</t>
  </si>
  <si>
    <t>实</t>
  </si>
  <si>
    <t>R</t>
  </si>
  <si>
    <t>U</t>
  </si>
  <si>
    <t>M</t>
  </si>
  <si>
    <t>P</t>
  </si>
  <si>
    <t>陈小岩</t>
  </si>
  <si>
    <t>210921198705246411</t>
  </si>
  <si>
    <t>郑士杰</t>
  </si>
  <si>
    <t>230206197805141630</t>
  </si>
  <si>
    <t>王新</t>
  </si>
  <si>
    <t>杨长平</t>
  </si>
  <si>
    <t>毛靖博</t>
  </si>
  <si>
    <t>张平</t>
  </si>
  <si>
    <t>宋剑平</t>
  </si>
  <si>
    <t>张作为</t>
  </si>
  <si>
    <t>韩晓全</t>
  </si>
  <si>
    <t>230921196603130236</t>
  </si>
  <si>
    <t>戴兵</t>
  </si>
  <si>
    <t>232103198711090213</t>
  </si>
  <si>
    <t>苏毅</t>
  </si>
  <si>
    <t>杨启晖</t>
  </si>
  <si>
    <t>230603198810202116</t>
  </si>
  <si>
    <t>苏美荣</t>
  </si>
  <si>
    <t>王振华</t>
  </si>
  <si>
    <t>刘静</t>
  </si>
  <si>
    <t>刘淮峰</t>
  </si>
  <si>
    <t>王辉东</t>
  </si>
  <si>
    <t>李利</t>
  </si>
  <si>
    <t>王培鸿</t>
  </si>
  <si>
    <t>桑仁志</t>
  </si>
  <si>
    <t>于清河</t>
  </si>
  <si>
    <t>230603197707263311</t>
  </si>
  <si>
    <t>刘晓凤</t>
  </si>
  <si>
    <t>赵院婷</t>
  </si>
  <si>
    <t>陈志广</t>
  </si>
  <si>
    <t>刘小伟</t>
  </si>
  <si>
    <t>赵国庆</t>
  </si>
  <si>
    <t>刘洋</t>
  </si>
  <si>
    <t>冯玉玲</t>
  </si>
  <si>
    <t>于鹤南</t>
  </si>
  <si>
    <t>211381198709255256</t>
  </si>
  <si>
    <t>王阳</t>
  </si>
  <si>
    <t>2301071969********</t>
  </si>
  <si>
    <t>考号：20172QMA002</t>
  </si>
  <si>
    <t>2321011987********</t>
  </si>
  <si>
    <t>考号：20172QMA003</t>
  </si>
  <si>
    <t>2301251988********</t>
  </si>
  <si>
    <t>考号：20172QMA004</t>
  </si>
  <si>
    <t>考号：20172QMA007</t>
  </si>
  <si>
    <t>考号：20172QMA009</t>
  </si>
  <si>
    <t>2302061981********</t>
  </si>
  <si>
    <t>考号：20172QMA010</t>
  </si>
  <si>
    <t>2109211987********</t>
  </si>
  <si>
    <t>考号：20172QMA011</t>
  </si>
  <si>
    <t>考号：20172QMA013</t>
  </si>
  <si>
    <t>2207021991********</t>
  </si>
  <si>
    <t>考号：20172QMA014</t>
  </si>
  <si>
    <t>1523241990********</t>
  </si>
  <si>
    <t>考号：20172QMA015</t>
  </si>
  <si>
    <t>考号：20172QMA018</t>
  </si>
  <si>
    <t>考号：20172QMA019</t>
  </si>
  <si>
    <t>考号：20172QMA020</t>
  </si>
  <si>
    <t>2302061978********</t>
  </si>
  <si>
    <t>考号：20172QMA021</t>
  </si>
  <si>
    <t>考号：20172QMA022</t>
  </si>
  <si>
    <t>2302211985********</t>
  </si>
  <si>
    <t>考号：20172QMA025</t>
  </si>
  <si>
    <t>考号：20172QMA026</t>
  </si>
  <si>
    <t>2301231989********</t>
  </si>
  <si>
    <t>考号：20172QMA027</t>
  </si>
  <si>
    <t>考号：20172QMA028</t>
  </si>
  <si>
    <t>考号：20172QMA029</t>
  </si>
  <si>
    <t>2302041986********</t>
  </si>
  <si>
    <t>考号：20172QMA030</t>
  </si>
  <si>
    <t>2307111971********</t>
  </si>
  <si>
    <t>考号：20172QMA032</t>
  </si>
  <si>
    <t>2301071987********</t>
  </si>
  <si>
    <t>考号：20172QMA033</t>
  </si>
  <si>
    <t>考号：20172QMA034</t>
  </si>
  <si>
    <t>2321221970********</t>
  </si>
  <si>
    <t>考号：20172QMA036</t>
  </si>
  <si>
    <t>考号：20172QMA037</t>
  </si>
  <si>
    <t>2309211966********</t>
  </si>
  <si>
    <t>考号：20172QMA039</t>
  </si>
  <si>
    <t>2321031987********</t>
  </si>
  <si>
    <t>考号：20172QMA040</t>
  </si>
  <si>
    <t>2311241981********</t>
  </si>
  <si>
    <t>考号：20172QMA041</t>
  </si>
  <si>
    <t>2306031988********</t>
  </si>
  <si>
    <t>考号：20172QMA042</t>
  </si>
  <si>
    <t>4114251990********</t>
  </si>
  <si>
    <t>考号：20172QMA043</t>
  </si>
  <si>
    <t>2301031983********</t>
  </si>
  <si>
    <t>考号：20172QMA044</t>
  </si>
  <si>
    <t>考号：20172QMA045</t>
  </si>
  <si>
    <t>2302071981********</t>
  </si>
  <si>
    <t>考号：20172QMA047</t>
  </si>
  <si>
    <t>考号：20172QMA050</t>
  </si>
  <si>
    <t>2302061969********</t>
  </si>
  <si>
    <t>考号：20172QMA051</t>
  </si>
  <si>
    <t>2302291976********</t>
  </si>
  <si>
    <t>考号：20172QMA052</t>
  </si>
  <si>
    <t>2306021968********</t>
  </si>
  <si>
    <t>考号：20172QMA053</t>
  </si>
  <si>
    <t>2303211982********</t>
  </si>
  <si>
    <t>考号：20172QMA054</t>
  </si>
  <si>
    <t>考号：20172QMA055</t>
  </si>
  <si>
    <t>2302291977********</t>
  </si>
  <si>
    <t>考号：20172QMA056</t>
  </si>
  <si>
    <t>2302061971********</t>
  </si>
  <si>
    <t>考号：20172QMA058</t>
  </si>
  <si>
    <t>2302021968********</t>
  </si>
  <si>
    <t>考号：20172QMA060</t>
  </si>
  <si>
    <t>考号：20172QMA061</t>
  </si>
  <si>
    <t>2306031977********</t>
  </si>
  <si>
    <t>考号：20172QMA062</t>
  </si>
  <si>
    <t>考号：20172QMA063</t>
  </si>
  <si>
    <t>2104021992********</t>
  </si>
  <si>
    <t>考号：20172QMA064</t>
  </si>
  <si>
    <t>考号：20172QMA065</t>
  </si>
  <si>
    <t>2301061985********</t>
  </si>
  <si>
    <t>考号：20172QMA067</t>
  </si>
  <si>
    <t>2306031972********</t>
  </si>
  <si>
    <t>考号：20172QMA069</t>
  </si>
  <si>
    <t>6101221981********</t>
  </si>
  <si>
    <t>考号：20172QMA070</t>
  </si>
  <si>
    <t>2306031979********</t>
  </si>
  <si>
    <t>考号：20172QMA071</t>
  </si>
  <si>
    <t>考号：20172QMA072</t>
  </si>
  <si>
    <t>2321261988********</t>
  </si>
  <si>
    <t>考号：20172QMA074</t>
  </si>
  <si>
    <t>2306031978********</t>
  </si>
  <si>
    <t>考号：20172QMA078</t>
  </si>
  <si>
    <t>考号：20172QMA079</t>
  </si>
  <si>
    <t>2310051984********</t>
  </si>
  <si>
    <t>考号：20172QMA080</t>
  </si>
  <si>
    <t>2306021974********</t>
  </si>
  <si>
    <t>考号：20172QMA081</t>
  </si>
  <si>
    <t>2301191980********</t>
  </si>
  <si>
    <t>考号：20172QMA082</t>
  </si>
  <si>
    <t>2113811987********</t>
  </si>
  <si>
    <t>考号：20172QMA084</t>
  </si>
  <si>
    <t>6205031987********</t>
  </si>
  <si>
    <t>考号：20172QMA091</t>
  </si>
  <si>
    <t>2301191987********</t>
  </si>
  <si>
    <t>考号：20172QMA093</t>
  </si>
  <si>
    <t>考号：20172QMA094</t>
  </si>
  <si>
    <t>王一鹏</t>
  </si>
  <si>
    <t>230202198510171831</t>
  </si>
  <si>
    <t>胡晓瑞</t>
  </si>
  <si>
    <t>23018319920718571X</t>
  </si>
  <si>
    <t>杨柳</t>
  </si>
  <si>
    <t>231084198504030826</t>
  </si>
  <si>
    <t>杨广强</t>
  </si>
  <si>
    <t>21062319890825627X</t>
  </si>
  <si>
    <t>王传刚</t>
  </si>
  <si>
    <t>230203198702161212</t>
  </si>
  <si>
    <t>纪雨潇</t>
  </si>
  <si>
    <t>230604198811084111</t>
  </si>
  <si>
    <t>王士博</t>
  </si>
  <si>
    <t>230403198706210238</t>
  </si>
  <si>
    <t>王瑛莹</t>
  </si>
  <si>
    <t>230603198707122142</t>
  </si>
  <si>
    <t>计桂荣</t>
  </si>
  <si>
    <t>230119198003192322</t>
  </si>
  <si>
    <t>23108319920507443X</t>
  </si>
  <si>
    <t>许岩</t>
  </si>
  <si>
    <t>239004198303300311</t>
  </si>
  <si>
    <t>邢涛</t>
  </si>
  <si>
    <t>230206197808150217</t>
  </si>
  <si>
    <t>邢赫楠</t>
  </si>
  <si>
    <t>230103198804192823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</si>
  <si>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</si>
  <si>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</si>
  <si>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</si>
  <si>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</si>
  <si>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</si>
  <si>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</si>
  <si>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</si>
  <si>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</si>
  <si>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</si>
  <si>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</si>
  <si>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</si>
  <si>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</si>
  <si>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</si>
  <si>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</si>
  <si>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</si>
  <si>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20172QMA001</t>
  </si>
  <si>
    <t>20172QMA005</t>
  </si>
  <si>
    <t>20172QMA006</t>
  </si>
  <si>
    <t>20172QMA012</t>
  </si>
  <si>
    <t>20172QMA016</t>
  </si>
  <si>
    <t>20172QMA017</t>
  </si>
  <si>
    <t>20172QMA023</t>
  </si>
  <si>
    <t>20172QMA024</t>
  </si>
  <si>
    <t>20172QMA031</t>
  </si>
  <si>
    <t>20172QMA035</t>
  </si>
  <si>
    <t>20172QMA038</t>
  </si>
  <si>
    <t>20172QMA046</t>
  </si>
  <si>
    <t>20172QMA048</t>
  </si>
  <si>
    <t>20172QMA049</t>
  </si>
  <si>
    <t>20172QMA059</t>
  </si>
  <si>
    <t>20172QMA066</t>
  </si>
  <si>
    <t>20172QMA068</t>
  </si>
  <si>
    <t>20172QMA075</t>
  </si>
  <si>
    <t>20172QMA076</t>
  </si>
  <si>
    <t>20172QMA077</t>
  </si>
  <si>
    <t>20172QMA085</t>
  </si>
  <si>
    <t>20172QMA086</t>
  </si>
  <si>
    <t>20172QMA087</t>
  </si>
  <si>
    <t>20172QMA089</t>
  </si>
  <si>
    <t>20172QMA092</t>
  </si>
  <si>
    <t>20172QMA008</t>
  </si>
  <si>
    <t>20172QMA057</t>
  </si>
  <si>
    <t>20172QMA073</t>
  </si>
  <si>
    <t>20172QMA083</t>
  </si>
  <si>
    <t>20172QMA088</t>
  </si>
  <si>
    <t>20172QMA090</t>
  </si>
  <si>
    <t>吕海峰</t>
  </si>
  <si>
    <t>230811199202082910</t>
  </si>
  <si>
    <t>个数</t>
  </si>
  <si>
    <t>—</t>
  </si>
  <si>
    <t>—</t>
  </si>
  <si>
    <t>挂项</t>
  </si>
  <si>
    <t>挂科</t>
  </si>
  <si>
    <r>
      <rPr>
        <sz val="14"/>
        <rFont val="宋体"/>
        <family val="0"/>
      </rPr>
      <t>00</t>
    </r>
    <r>
      <rPr>
        <sz val="14"/>
        <rFont val="宋体"/>
        <family val="0"/>
      </rPr>
      <t>1</t>
    </r>
  </si>
  <si>
    <r>
      <rPr>
        <sz val="14"/>
        <rFont val="宋体"/>
        <family val="0"/>
      </rPr>
      <t>002</t>
    </r>
  </si>
  <si>
    <r>
      <rPr>
        <sz val="14"/>
        <rFont val="宋体"/>
        <family val="0"/>
      </rPr>
      <t>003</t>
    </r>
  </si>
  <si>
    <r>
      <rPr>
        <sz val="14"/>
        <rFont val="宋体"/>
        <family val="0"/>
      </rPr>
      <t>004</t>
    </r>
  </si>
  <si>
    <r>
      <rPr>
        <sz val="14"/>
        <rFont val="宋体"/>
        <family val="0"/>
      </rPr>
      <t>005</t>
    </r>
  </si>
  <si>
    <r>
      <rPr>
        <sz val="14"/>
        <rFont val="宋体"/>
        <family val="0"/>
      </rPr>
      <t>006</t>
    </r>
  </si>
  <si>
    <r>
      <rPr>
        <sz val="14"/>
        <rFont val="宋体"/>
        <family val="0"/>
      </rPr>
      <t>007</t>
    </r>
  </si>
  <si>
    <r>
      <rPr>
        <sz val="14"/>
        <rFont val="宋体"/>
        <family val="0"/>
      </rPr>
      <t>008</t>
    </r>
  </si>
  <si>
    <r>
      <rPr>
        <sz val="14"/>
        <rFont val="宋体"/>
        <family val="0"/>
      </rPr>
      <t>009</t>
    </r>
  </si>
  <si>
    <r>
      <rPr>
        <sz val="14"/>
        <rFont val="宋体"/>
        <family val="0"/>
      </rPr>
      <t>010</t>
    </r>
  </si>
  <si>
    <r>
      <rPr>
        <sz val="14"/>
        <rFont val="宋体"/>
        <family val="0"/>
      </rPr>
      <t>011</t>
    </r>
  </si>
  <si>
    <r>
      <rPr>
        <sz val="14"/>
        <rFont val="宋体"/>
        <family val="0"/>
      </rPr>
      <t>012</t>
    </r>
  </si>
  <si>
    <r>
      <rPr>
        <sz val="14"/>
        <rFont val="宋体"/>
        <family val="0"/>
      </rPr>
      <t>013</t>
    </r>
  </si>
  <si>
    <r>
      <rPr>
        <sz val="14"/>
        <rFont val="宋体"/>
        <family val="0"/>
      </rPr>
      <t>014</t>
    </r>
  </si>
  <si>
    <r>
      <rPr>
        <sz val="14"/>
        <rFont val="宋体"/>
        <family val="0"/>
      </rPr>
      <t>015</t>
    </r>
  </si>
  <si>
    <r>
      <rPr>
        <sz val="14"/>
        <rFont val="宋体"/>
        <family val="0"/>
      </rPr>
      <t>016</t>
    </r>
  </si>
  <si>
    <r>
      <rPr>
        <sz val="14"/>
        <rFont val="宋体"/>
        <family val="0"/>
      </rPr>
      <t>017</t>
    </r>
  </si>
  <si>
    <r>
      <rPr>
        <sz val="14"/>
        <rFont val="宋体"/>
        <family val="0"/>
      </rPr>
      <t>018</t>
    </r>
  </si>
  <si>
    <r>
      <rPr>
        <sz val="14"/>
        <rFont val="宋体"/>
        <family val="0"/>
      </rPr>
      <t>019</t>
    </r>
  </si>
  <si>
    <r>
      <rPr>
        <sz val="14"/>
        <rFont val="宋体"/>
        <family val="0"/>
      </rPr>
      <t>020</t>
    </r>
  </si>
  <si>
    <r>
      <rPr>
        <sz val="14"/>
        <rFont val="宋体"/>
        <family val="0"/>
      </rPr>
      <t>021</t>
    </r>
  </si>
  <si>
    <r>
      <rPr>
        <sz val="14"/>
        <rFont val="宋体"/>
        <family val="0"/>
      </rPr>
      <t>022</t>
    </r>
  </si>
  <si>
    <r>
      <rPr>
        <sz val="14"/>
        <rFont val="宋体"/>
        <family val="0"/>
      </rPr>
      <t>023</t>
    </r>
  </si>
  <si>
    <r>
      <rPr>
        <sz val="14"/>
        <rFont val="宋体"/>
        <family val="0"/>
      </rPr>
      <t>024</t>
    </r>
  </si>
  <si>
    <r>
      <rPr>
        <sz val="14"/>
        <rFont val="宋体"/>
        <family val="0"/>
      </rPr>
      <t>025</t>
    </r>
  </si>
  <si>
    <r>
      <rPr>
        <sz val="14"/>
        <rFont val="宋体"/>
        <family val="0"/>
      </rPr>
      <t>026</t>
    </r>
  </si>
  <si>
    <r>
      <rPr>
        <sz val="14"/>
        <rFont val="宋体"/>
        <family val="0"/>
      </rPr>
      <t>027</t>
    </r>
  </si>
  <si>
    <r>
      <rPr>
        <sz val="14"/>
        <rFont val="宋体"/>
        <family val="0"/>
      </rPr>
      <t>028</t>
    </r>
  </si>
  <si>
    <r>
      <rPr>
        <sz val="14"/>
        <rFont val="宋体"/>
        <family val="0"/>
      </rPr>
      <t>029</t>
    </r>
  </si>
  <si>
    <r>
      <rPr>
        <sz val="14"/>
        <rFont val="宋体"/>
        <family val="0"/>
      </rPr>
      <t>030</t>
    </r>
  </si>
  <si>
    <r>
      <rPr>
        <sz val="14"/>
        <rFont val="宋体"/>
        <family val="0"/>
      </rPr>
      <t>031</t>
    </r>
  </si>
  <si>
    <r>
      <rPr>
        <sz val="14"/>
        <rFont val="宋体"/>
        <family val="0"/>
      </rPr>
      <t>032</t>
    </r>
  </si>
  <si>
    <r>
      <rPr>
        <sz val="14"/>
        <rFont val="宋体"/>
        <family val="0"/>
      </rPr>
      <t>033</t>
    </r>
  </si>
  <si>
    <r>
      <rPr>
        <sz val="14"/>
        <rFont val="宋体"/>
        <family val="0"/>
      </rPr>
      <t>034</t>
    </r>
  </si>
  <si>
    <r>
      <rPr>
        <sz val="14"/>
        <rFont val="宋体"/>
        <family val="0"/>
      </rPr>
      <t>035</t>
    </r>
  </si>
  <si>
    <r>
      <rPr>
        <sz val="14"/>
        <rFont val="宋体"/>
        <family val="0"/>
      </rPr>
      <t>036</t>
    </r>
  </si>
  <si>
    <r>
      <rPr>
        <sz val="14"/>
        <rFont val="宋体"/>
        <family val="0"/>
      </rPr>
      <t>037</t>
    </r>
  </si>
  <si>
    <r>
      <rPr>
        <sz val="14"/>
        <rFont val="宋体"/>
        <family val="0"/>
      </rPr>
      <t>038</t>
    </r>
  </si>
  <si>
    <r>
      <rPr>
        <sz val="14"/>
        <rFont val="宋体"/>
        <family val="0"/>
      </rPr>
      <t>039</t>
    </r>
  </si>
  <si>
    <r>
      <rPr>
        <sz val="14"/>
        <rFont val="宋体"/>
        <family val="0"/>
      </rPr>
      <t>040</t>
    </r>
  </si>
  <si>
    <r>
      <rPr>
        <sz val="14"/>
        <rFont val="宋体"/>
        <family val="0"/>
      </rPr>
      <t>041</t>
    </r>
  </si>
  <si>
    <r>
      <rPr>
        <sz val="14"/>
        <rFont val="宋体"/>
        <family val="0"/>
      </rPr>
      <t>042</t>
    </r>
  </si>
  <si>
    <r>
      <rPr>
        <sz val="14"/>
        <rFont val="宋体"/>
        <family val="0"/>
      </rPr>
      <t>043</t>
    </r>
  </si>
  <si>
    <r>
      <rPr>
        <sz val="14"/>
        <rFont val="宋体"/>
        <family val="0"/>
      </rPr>
      <t>044</t>
    </r>
  </si>
  <si>
    <r>
      <rPr>
        <sz val="14"/>
        <rFont val="宋体"/>
        <family val="0"/>
      </rPr>
      <t>045</t>
    </r>
  </si>
  <si>
    <r>
      <rPr>
        <sz val="14"/>
        <rFont val="宋体"/>
        <family val="0"/>
      </rPr>
      <t>046</t>
    </r>
  </si>
  <si>
    <r>
      <rPr>
        <sz val="14"/>
        <rFont val="宋体"/>
        <family val="0"/>
      </rPr>
      <t>047</t>
    </r>
  </si>
  <si>
    <r>
      <rPr>
        <sz val="14"/>
        <rFont val="宋体"/>
        <family val="0"/>
      </rPr>
      <t>048</t>
    </r>
  </si>
  <si>
    <r>
      <rPr>
        <sz val="14"/>
        <rFont val="宋体"/>
        <family val="0"/>
      </rPr>
      <t>049</t>
    </r>
  </si>
  <si>
    <r>
      <rPr>
        <sz val="14"/>
        <rFont val="宋体"/>
        <family val="0"/>
      </rPr>
      <t>050</t>
    </r>
  </si>
  <si>
    <r>
      <rPr>
        <sz val="14"/>
        <rFont val="宋体"/>
        <family val="0"/>
      </rPr>
      <t>051</t>
    </r>
  </si>
  <si>
    <r>
      <rPr>
        <sz val="14"/>
        <rFont val="宋体"/>
        <family val="0"/>
      </rPr>
      <t>052</t>
    </r>
  </si>
  <si>
    <r>
      <rPr>
        <sz val="14"/>
        <rFont val="宋体"/>
        <family val="0"/>
      </rPr>
      <t>053</t>
    </r>
  </si>
  <si>
    <r>
      <rPr>
        <sz val="14"/>
        <rFont val="宋体"/>
        <family val="0"/>
      </rPr>
      <t>054</t>
    </r>
  </si>
  <si>
    <r>
      <rPr>
        <sz val="14"/>
        <rFont val="宋体"/>
        <family val="0"/>
      </rPr>
      <t>055</t>
    </r>
  </si>
  <si>
    <r>
      <rPr>
        <sz val="14"/>
        <rFont val="宋体"/>
        <family val="0"/>
      </rPr>
      <t>056</t>
    </r>
  </si>
  <si>
    <r>
      <rPr>
        <sz val="14"/>
        <rFont val="宋体"/>
        <family val="0"/>
      </rPr>
      <t>057</t>
    </r>
  </si>
  <si>
    <r>
      <rPr>
        <sz val="14"/>
        <rFont val="宋体"/>
        <family val="0"/>
      </rPr>
      <t>058</t>
    </r>
  </si>
  <si>
    <r>
      <rPr>
        <sz val="14"/>
        <rFont val="宋体"/>
        <family val="0"/>
      </rPr>
      <t>059</t>
    </r>
  </si>
  <si>
    <r>
      <rPr>
        <sz val="14"/>
        <rFont val="宋体"/>
        <family val="0"/>
      </rPr>
      <t>060</t>
    </r>
  </si>
  <si>
    <r>
      <rPr>
        <sz val="14"/>
        <rFont val="宋体"/>
        <family val="0"/>
      </rPr>
      <t>061</t>
    </r>
  </si>
  <si>
    <r>
      <rPr>
        <sz val="14"/>
        <rFont val="宋体"/>
        <family val="0"/>
      </rPr>
      <t>062</t>
    </r>
  </si>
  <si>
    <r>
      <rPr>
        <sz val="14"/>
        <rFont val="宋体"/>
        <family val="0"/>
      </rPr>
      <t>063</t>
    </r>
  </si>
  <si>
    <t>2QPA001</t>
  </si>
  <si>
    <t>2QPA002</t>
  </si>
  <si>
    <t>寇烽瑞</t>
  </si>
  <si>
    <t>231026199101212319</t>
  </si>
  <si>
    <t>2QPA003</t>
  </si>
  <si>
    <t>2QPA004</t>
  </si>
  <si>
    <t>2QPA005</t>
  </si>
  <si>
    <t>官印鑫</t>
  </si>
  <si>
    <t>230703198406151017</t>
  </si>
  <si>
    <t>2QPA006</t>
  </si>
  <si>
    <t>王爽</t>
  </si>
  <si>
    <t>23023019861109042X</t>
  </si>
  <si>
    <t>2QPA007</t>
  </si>
  <si>
    <t>2QPA009</t>
  </si>
  <si>
    <t>耿文利</t>
  </si>
  <si>
    <t>23030219690411502X</t>
  </si>
  <si>
    <t>2QPA010</t>
  </si>
  <si>
    <t>230103198801225511</t>
  </si>
  <si>
    <t>2QPA011</t>
  </si>
  <si>
    <t>210604198902112014</t>
  </si>
  <si>
    <t>2QPA012</t>
  </si>
  <si>
    <t>徐英达</t>
  </si>
  <si>
    <t>230107198903091214</t>
  </si>
  <si>
    <t>2QPA013</t>
  </si>
  <si>
    <t>2QPA014</t>
  </si>
  <si>
    <t>2QPA015</t>
  </si>
  <si>
    <t>2QPA016</t>
  </si>
  <si>
    <t>2QPA018</t>
  </si>
  <si>
    <t>2QPA019</t>
  </si>
  <si>
    <t>崔恩凯</t>
  </si>
  <si>
    <t>232303199304100010</t>
  </si>
  <si>
    <t>2QPA021</t>
  </si>
  <si>
    <t>2QPA022</t>
  </si>
  <si>
    <t>2QPA023</t>
  </si>
  <si>
    <t>230107197811251538</t>
  </si>
  <si>
    <t>2QPA024</t>
  </si>
  <si>
    <t>230281199404240637</t>
  </si>
  <si>
    <t>2QPA025</t>
  </si>
  <si>
    <t>2QPA026</t>
  </si>
  <si>
    <t>2QPA027</t>
  </si>
  <si>
    <t>2QPA029</t>
  </si>
  <si>
    <t>2QPA030</t>
  </si>
  <si>
    <t>高宇</t>
  </si>
  <si>
    <t>230104198807273414</t>
  </si>
  <si>
    <t>2QPA031</t>
  </si>
  <si>
    <t>刘贺</t>
  </si>
  <si>
    <t>23028119900515378X</t>
  </si>
  <si>
    <t>2QPA032</t>
  </si>
  <si>
    <t>王雪</t>
  </si>
  <si>
    <t>22018219890926644X</t>
  </si>
  <si>
    <t>2QPA033</t>
  </si>
  <si>
    <t>2QPA034</t>
  </si>
  <si>
    <t>232301198802090217</t>
  </si>
  <si>
    <t>2QPA035</t>
  </si>
  <si>
    <t>230603197403124021</t>
  </si>
  <si>
    <t>2QPA036</t>
  </si>
  <si>
    <t>侯海洋</t>
  </si>
  <si>
    <t>23070319900710041X</t>
  </si>
  <si>
    <t>2QPA037</t>
  </si>
  <si>
    <t>231023198405121818</t>
  </si>
  <si>
    <t>2QPA038</t>
  </si>
  <si>
    <t>2QPA039</t>
  </si>
  <si>
    <t>刘勇</t>
  </si>
  <si>
    <t>230206196502280022</t>
  </si>
  <si>
    <t>2QPA040</t>
  </si>
  <si>
    <t>152103199102192710</t>
  </si>
  <si>
    <t>2QPA041</t>
  </si>
  <si>
    <t>2QPA042</t>
  </si>
  <si>
    <t>210811199112140511</t>
  </si>
  <si>
    <t>2QPA043</t>
  </si>
  <si>
    <t>2QPA045</t>
  </si>
  <si>
    <t>左桐</t>
  </si>
  <si>
    <t>230107198412151219</t>
  </si>
  <si>
    <t>2QPA046</t>
  </si>
  <si>
    <t>2QPA047</t>
  </si>
  <si>
    <t>王宁</t>
  </si>
  <si>
    <t>231005198810050010</t>
  </si>
  <si>
    <t>2QPA049</t>
  </si>
  <si>
    <t>2QPA050</t>
  </si>
  <si>
    <t>232302198706106529</t>
  </si>
  <si>
    <t>2QPA051</t>
  </si>
  <si>
    <t>2QPA054</t>
  </si>
  <si>
    <t>张怂</t>
  </si>
  <si>
    <t>230204198401031912</t>
  </si>
  <si>
    <t>2QPA055</t>
  </si>
  <si>
    <t>王文彬</t>
  </si>
  <si>
    <t>231023196701070059</t>
  </si>
  <si>
    <t>2QPA056</t>
  </si>
  <si>
    <t>220702199012141226</t>
  </si>
  <si>
    <t>2QPA057</t>
  </si>
  <si>
    <t>2QPA058</t>
  </si>
  <si>
    <t>2QPA059</t>
  </si>
  <si>
    <t>2QPA060</t>
  </si>
  <si>
    <t>2QPA061</t>
  </si>
  <si>
    <t>2QPA062</t>
  </si>
  <si>
    <t>李楠</t>
  </si>
  <si>
    <t>230105196503192735</t>
  </si>
  <si>
    <t>2QPA063</t>
  </si>
  <si>
    <t>2QPA064</t>
  </si>
  <si>
    <t>罗星宇</t>
  </si>
  <si>
    <t>230206197209141116</t>
  </si>
  <si>
    <t>2QPA065</t>
  </si>
  <si>
    <t>2QPA066</t>
  </si>
  <si>
    <t>2QPA067</t>
  </si>
  <si>
    <t>朱烨</t>
  </si>
  <si>
    <t>232127197210110024</t>
  </si>
  <si>
    <t>2QPA071</t>
  </si>
  <si>
    <t>2QPA072</t>
  </si>
  <si>
    <t>2QPA073</t>
  </si>
  <si>
    <t>胡连成</t>
  </si>
  <si>
    <t>231025198706033718</t>
  </si>
  <si>
    <t>2QPA074</t>
  </si>
  <si>
    <t>2QPA079</t>
  </si>
  <si>
    <t>232126198410160817</t>
  </si>
  <si>
    <t>2QPA080</t>
  </si>
  <si>
    <t>吴景峰</t>
  </si>
  <si>
    <t>231083198610256814</t>
  </si>
  <si>
    <t>2QPA044</t>
  </si>
  <si>
    <t>2QPA081</t>
  </si>
  <si>
    <t>闫兵</t>
  </si>
  <si>
    <t>142724199112210532</t>
  </si>
  <si>
    <t>2QPA082</t>
  </si>
  <si>
    <t>王继亮</t>
  </si>
  <si>
    <t>230103198701062217</t>
  </si>
  <si>
    <t>考号：20172QPA001</t>
  </si>
  <si>
    <t>2310261991********</t>
  </si>
  <si>
    <t>考号：20172QPA002</t>
  </si>
  <si>
    <t>2301031987********</t>
  </si>
  <si>
    <t>考号：20172QPA003</t>
  </si>
  <si>
    <t>考号：20172QPA004</t>
  </si>
  <si>
    <t>2307031984********</t>
  </si>
  <si>
    <t>考号：20172QPA005</t>
  </si>
  <si>
    <t>2302301986********</t>
  </si>
  <si>
    <t>考号：20172QPA006</t>
  </si>
  <si>
    <t>2302071960********</t>
  </si>
  <si>
    <t>考号：20172QPA007</t>
  </si>
  <si>
    <t>2303021969********</t>
  </si>
  <si>
    <t>考号：20172QPA009</t>
  </si>
  <si>
    <t>考号：20172QPA010</t>
  </si>
  <si>
    <t>考号：20172QPA011</t>
  </si>
  <si>
    <t>2301071989********</t>
  </si>
  <si>
    <t>考号：20172QPA012</t>
  </si>
  <si>
    <t>考号：20172QPA013</t>
  </si>
  <si>
    <t>考号：20172QPA014</t>
  </si>
  <si>
    <t>考号：20172QPA015</t>
  </si>
  <si>
    <t>考号：20172QPA016</t>
  </si>
  <si>
    <t>2301831992********</t>
  </si>
  <si>
    <t>考号：20172QPA018</t>
  </si>
  <si>
    <t>2323031993********</t>
  </si>
  <si>
    <t>考号：20172QPA019</t>
  </si>
  <si>
    <t>2301071966********</t>
  </si>
  <si>
    <t>考号：20172QPA021</t>
  </si>
  <si>
    <t>考号：20172QPA022</t>
  </si>
  <si>
    <t>考号：20172QPA023</t>
  </si>
  <si>
    <t>考号：20172QPA024</t>
  </si>
  <si>
    <t>考号：20172QPA025</t>
  </si>
  <si>
    <t>考号：20172QPA026</t>
  </si>
  <si>
    <t>考号：20172QPA027</t>
  </si>
  <si>
    <t>考号：20172QPA029</t>
  </si>
  <si>
    <t>2301041988********</t>
  </si>
  <si>
    <t>考号：20172QPA030</t>
  </si>
  <si>
    <t>2302811990********</t>
  </si>
  <si>
    <t>考号：20172QPA031</t>
  </si>
  <si>
    <t>2201821989********</t>
  </si>
  <si>
    <t>考号：20172QPA032</t>
  </si>
  <si>
    <t>考号：20172QPA033</t>
  </si>
  <si>
    <t>考号：20172QPA034</t>
  </si>
  <si>
    <t>考号：20172QPA035</t>
  </si>
  <si>
    <t>2307031990********</t>
  </si>
  <si>
    <t>考号：20172QPA036</t>
  </si>
  <si>
    <t>考号：20172QPA037</t>
  </si>
  <si>
    <t>考号：20172QPA038</t>
  </si>
  <si>
    <t>2302061965********</t>
  </si>
  <si>
    <t>考号：20172QPA039</t>
  </si>
  <si>
    <t>考号：20172QPA040</t>
  </si>
  <si>
    <t>考号：20172QPA041</t>
  </si>
  <si>
    <t>考号：20172QPA042</t>
  </si>
  <si>
    <t>考号：20172QPA043</t>
  </si>
  <si>
    <t>2310841985********</t>
  </si>
  <si>
    <t>考号：20172QPA044</t>
  </si>
  <si>
    <t>2301071984********</t>
  </si>
  <si>
    <t>考号：20172QPA045</t>
  </si>
  <si>
    <t>2306061972********</t>
  </si>
  <si>
    <t>考号：20172QPA046</t>
  </si>
  <si>
    <t>2310051988********</t>
  </si>
  <si>
    <t>考号：20172QPA047</t>
  </si>
  <si>
    <t>考号：20172QPA049</t>
  </si>
  <si>
    <t>考号：20172QPA050</t>
  </si>
  <si>
    <t>考号：20172QPA051</t>
  </si>
  <si>
    <t>2302041984********</t>
  </si>
  <si>
    <t>考号：20172QPA054</t>
  </si>
  <si>
    <t>2310231967********</t>
  </si>
  <si>
    <t>考号：20172QPA055</t>
  </si>
  <si>
    <t>考号：20172QPA056</t>
  </si>
  <si>
    <t>考号：20172QPA057</t>
  </si>
  <si>
    <t>考号：20172QPA058</t>
  </si>
  <si>
    <t>考号：20172QPA059</t>
  </si>
  <si>
    <t>考号：20172QPA060</t>
  </si>
  <si>
    <t>考号：20172QPA061</t>
  </si>
  <si>
    <t>2301051965********</t>
  </si>
  <si>
    <t>考号：20172QPA062</t>
  </si>
  <si>
    <t>考号：20172QPA063</t>
  </si>
  <si>
    <t>考号：20172QPA064</t>
  </si>
  <si>
    <t>考号：20172QPA065</t>
  </si>
  <si>
    <t>考号：20172QPA066</t>
  </si>
  <si>
    <t>2321271972********</t>
  </si>
  <si>
    <t>考号：20172QPA067</t>
  </si>
  <si>
    <t>考号：20172QPA071</t>
  </si>
  <si>
    <t>考号：20172QPA072</t>
  </si>
  <si>
    <t>2310251987********</t>
  </si>
  <si>
    <t>考号：20172QPA073</t>
  </si>
  <si>
    <t>考号：20172QPA074</t>
  </si>
  <si>
    <t>2321261984********</t>
  </si>
  <si>
    <t>考号：20172QPA079</t>
  </si>
  <si>
    <t>考号：20172QPA080</t>
  </si>
  <si>
    <t>1427241991********</t>
  </si>
  <si>
    <t>考号：20172QPA081</t>
  </si>
  <si>
    <t>考号：20172QPA082</t>
  </si>
  <si>
    <t>张国华</t>
  </si>
  <si>
    <t>23102719740507571X</t>
  </si>
  <si>
    <t>赵松山</t>
  </si>
  <si>
    <t>230107197712050618</t>
  </si>
  <si>
    <t>丁茂军</t>
  </si>
  <si>
    <t>23010819710717001X</t>
  </si>
  <si>
    <t>刘磊</t>
  </si>
  <si>
    <t>231181198109040211</t>
  </si>
  <si>
    <t>李卓轩</t>
  </si>
  <si>
    <t>230102198608151075</t>
  </si>
  <si>
    <t>20172QPA008</t>
  </si>
  <si>
    <t>20172QPA017</t>
  </si>
  <si>
    <t>20172QPA020</t>
  </si>
  <si>
    <t>20172QPA028</t>
  </si>
  <si>
    <t>20172QPA048</t>
  </si>
  <si>
    <t>20172QPA052</t>
  </si>
  <si>
    <t>20172QPA053</t>
  </si>
  <si>
    <t>20172QPA068</t>
  </si>
  <si>
    <t>20172QPA069</t>
  </si>
  <si>
    <t>20172QPA070</t>
  </si>
  <si>
    <t>20172QPA076</t>
  </si>
  <si>
    <t>20172QPA077</t>
  </si>
  <si>
    <t>20172QPA078</t>
  </si>
  <si>
    <t>20172QPA075</t>
  </si>
  <si>
    <t>2017年无损检测PTⅡ（渗透）取证考试合格人员名单</t>
  </si>
  <si>
    <t>2017年无损检测Ⅱ级取证考试不合格人员名单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</si>
</sst>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name val="宋体"/>
      <family val="0"/>
    </font>
    <font>
      <sz val="10"/>
      <color indexed="2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9C0006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4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41" applyFont="1" applyAlignment="1">
      <alignment horizontal="center" vertical="center"/>
      <protection/>
    </xf>
    <xf numFmtId="0" fontId="50" fillId="0" borderId="0" xfId="41" applyFont="1" applyFill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41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1" xfId="41" applyFont="1" applyBorder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51" fillId="0" borderId="0" xfId="41" applyFont="1" applyFill="1" applyAlignment="1">
      <alignment horizontal="center" vertical="center"/>
      <protection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52" fillId="20" borderId="10" xfId="40" applyFont="1" applyBorder="1" applyAlignment="1">
      <alignment horizontal="center" vertical="center"/>
    </xf>
    <xf numFmtId="0" fontId="51" fillId="14" borderId="10" xfId="40" applyFont="1" applyFill="1" applyBorder="1" applyAlignment="1">
      <alignment horizontal="center" vertical="center"/>
    </xf>
    <xf numFmtId="0" fontId="52" fillId="20" borderId="10" xfId="40" applyNumberFormat="1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0" fillId="0" borderId="12" xfId="41" applyFont="1" applyFill="1" applyBorder="1" applyAlignment="1">
      <alignment horizontal="center" vertical="center"/>
      <protection/>
    </xf>
    <xf numFmtId="0" fontId="50" fillId="0" borderId="13" xfId="41" applyFont="1" applyFill="1" applyBorder="1" applyAlignment="1">
      <alignment horizontal="center" vertical="center"/>
      <protection/>
    </xf>
    <xf numFmtId="0" fontId="50" fillId="0" borderId="14" xfId="41" applyFont="1" applyFill="1" applyBorder="1" applyAlignment="1">
      <alignment horizontal="center" vertical="center"/>
      <protection/>
    </xf>
    <xf numFmtId="0" fontId="50" fillId="0" borderId="15" xfId="41" applyFont="1" applyFill="1" applyBorder="1" applyAlignment="1">
      <alignment horizontal="center" vertical="center"/>
      <protection/>
    </xf>
    <xf numFmtId="0" fontId="53" fillId="0" borderId="16" xfId="41" applyFont="1" applyFill="1" applyBorder="1" applyAlignment="1">
      <alignment horizontal="center" vertical="center"/>
      <protection/>
    </xf>
    <xf numFmtId="0" fontId="53" fillId="0" borderId="10" xfId="41" applyFont="1" applyFill="1" applyBorder="1" applyAlignment="1">
      <alignment horizontal="center" vertical="center"/>
      <protection/>
    </xf>
    <xf numFmtId="0" fontId="53" fillId="0" borderId="17" xfId="4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0" fillId="0" borderId="10" xfId="41" applyFont="1" applyFill="1" applyBorder="1" applyAlignment="1">
      <alignment horizontal="center" vertical="center"/>
      <protection/>
    </xf>
    <xf numFmtId="0" fontId="51" fillId="0" borderId="10" xfId="41" applyFont="1" applyFill="1" applyBorder="1" applyAlignment="1">
      <alignment horizontal="center" vertical="center"/>
      <protection/>
    </xf>
    <xf numFmtId="0" fontId="51" fillId="0" borderId="10" xfId="4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0" fillId="0" borderId="18" xfId="41" applyFont="1" applyFill="1" applyBorder="1" applyAlignment="1">
      <alignment horizontal="center" vertical="center"/>
      <protection/>
    </xf>
    <xf numFmtId="0" fontId="50" fillId="0" borderId="12" xfId="41" applyFont="1" applyFill="1" applyBorder="1" applyAlignment="1">
      <alignment vertical="center"/>
      <protection/>
    </xf>
    <xf numFmtId="0" fontId="53" fillId="0" borderId="16" xfId="41" applyFont="1" applyFill="1" applyBorder="1" applyAlignment="1">
      <alignment horizontal="center" vertical="center"/>
      <protection/>
    </xf>
    <xf numFmtId="0" fontId="53" fillId="0" borderId="19" xfId="41" applyFont="1" applyFill="1" applyBorder="1" applyAlignment="1">
      <alignment horizontal="center" vertical="center"/>
      <protection/>
    </xf>
    <xf numFmtId="0" fontId="50" fillId="0" borderId="18" xfId="41" applyFont="1" applyFill="1" applyBorder="1" applyAlignment="1">
      <alignment vertical="center"/>
      <protection/>
    </xf>
    <xf numFmtId="0" fontId="50" fillId="0" borderId="13" xfId="41" applyFont="1" applyFill="1" applyBorder="1" applyAlignment="1">
      <alignment vertical="center"/>
      <protection/>
    </xf>
    <xf numFmtId="0" fontId="5" fillId="0" borderId="10" xfId="41" applyNumberFormat="1" applyFont="1" applyFill="1" applyBorder="1" applyAlignment="1" quotePrefix="1">
      <alignment horizontal="center" vertical="center" wrapText="1"/>
      <protection/>
    </xf>
    <xf numFmtId="0" fontId="2" fillId="0" borderId="20" xfId="41" applyFont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center" vertical="center"/>
    </xf>
    <xf numFmtId="0" fontId="4" fillId="0" borderId="21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22" xfId="41" applyFont="1" applyBorder="1" applyAlignment="1">
      <alignment horizontal="center" vertical="center"/>
      <protection/>
    </xf>
    <xf numFmtId="0" fontId="4" fillId="0" borderId="23" xfId="41" applyFont="1" applyBorder="1" applyAlignment="1">
      <alignment horizontal="center" vertical="center"/>
      <protection/>
    </xf>
    <xf numFmtId="0" fontId="4" fillId="0" borderId="24" xfId="41" applyFont="1" applyBorder="1" applyAlignment="1">
      <alignment horizontal="center" vertical="center"/>
      <protection/>
    </xf>
    <xf numFmtId="0" fontId="55" fillId="0" borderId="2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quotePrefix="1">
      <alignment horizontal="center" vertical="center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0"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60">
      <selection activeCell="A2" sqref="A2:D69"/>
    </sheetView>
  </sheetViews>
  <sheetFormatPr defaultColWidth="9.140625" defaultRowHeight="21.75" customHeight="1"/>
  <cols>
    <col min="1" max="2" width="20.57421875" style="1" customWidth="1"/>
    <col min="3" max="3" width="34.140625" style="1" customWidth="1"/>
    <col min="4" max="4" width="24.140625" style="1" customWidth="1"/>
    <col min="5" max="8" width="9.00390625" style="1" customWidth="1"/>
    <col min="9" max="9" width="8.421875" style="1" bestFit="1" customWidth="1"/>
    <col min="10" max="10" width="8.8515625" style="1" bestFit="1" customWidth="1"/>
    <col min="11" max="11" width="25.7109375" style="1" bestFit="1" customWidth="1"/>
    <col min="12" max="236" width="9.00390625" style="1" customWidth="1"/>
    <col min="237" max="238" width="8.8515625" style="1" bestFit="1" customWidth="1"/>
    <col min="239" max="239" width="25.7109375" style="1" bestFit="1" customWidth="1"/>
    <col min="240" max="240" width="11.421875" style="1" bestFit="1" customWidth="1"/>
    <col min="241" max="241" width="11.421875" style="1" customWidth="1"/>
    <col min="242" max="242" width="11.421875" style="1" bestFit="1" customWidth="1"/>
    <col min="243" max="245" width="11.421875" style="1" customWidth="1"/>
    <col min="246" max="16384" width="9.00390625" style="1" customWidth="1"/>
  </cols>
  <sheetData>
    <row r="1" spans="1:11" ht="21.75" customHeight="1">
      <c r="A1" s="6" t="s">
        <v>9</v>
      </c>
      <c r="B1" s="2" t="s">
        <v>0</v>
      </c>
      <c r="C1" s="2" t="s">
        <v>1</v>
      </c>
      <c r="D1" s="2" t="s">
        <v>2</v>
      </c>
      <c r="I1" s="14" t="s">
        <v>186</v>
      </c>
      <c r="J1" s="14" t="s">
        <v>187</v>
      </c>
      <c r="K1" s="14" t="s">
        <v>188</v>
      </c>
    </row>
    <row r="2" spans="1:11" ht="21.75" customHeight="1">
      <c r="A2" s="3" t="s">
        <v>11</v>
      </c>
      <c r="B2" s="8" t="str">
        <f>J2</f>
        <v>陈晨</v>
      </c>
      <c r="C2" s="8" t="str">
        <f>CONCATENATE(LEFT(K2,10),"********")</f>
        <v>2301031988********</v>
      </c>
      <c r="D2" s="9" t="str">
        <f>CONCATENATE("考号：2017",I2)</f>
        <v>考号：20172QPA010</v>
      </c>
      <c r="I2" s="32" t="s">
        <v>1118</v>
      </c>
      <c r="J2" s="33" t="s">
        <v>448</v>
      </c>
      <c r="K2" s="33" t="s">
        <v>1119</v>
      </c>
    </row>
    <row r="3" spans="1:11" ht="21.75" customHeight="1">
      <c r="A3" s="3" t="s">
        <v>5</v>
      </c>
      <c r="B3" s="8" t="str">
        <f aca="true" t="shared" si="0" ref="B3:B66">J3</f>
        <v>陈革军</v>
      </c>
      <c r="C3" s="8" t="str">
        <f aca="true" t="shared" si="1" ref="C3:C66">CONCATENATE(LEFT(K3,10),"********")</f>
        <v>2302061978********</v>
      </c>
      <c r="D3" s="9" t="str">
        <f aca="true" t="shared" si="2" ref="D3:D66">CONCATENATE("考号：2017",I3)</f>
        <v>考号：20172QPA041</v>
      </c>
      <c r="I3" s="32" t="s">
        <v>1168</v>
      </c>
      <c r="J3" s="33" t="s">
        <v>660</v>
      </c>
      <c r="K3" s="33" t="s">
        <v>661</v>
      </c>
    </row>
    <row r="4" spans="1:11" ht="21.75" customHeight="1">
      <c r="A4" s="3" t="s">
        <v>6</v>
      </c>
      <c r="B4" s="8" t="str">
        <f t="shared" si="0"/>
        <v>陈小岩</v>
      </c>
      <c r="C4" s="8" t="str">
        <f t="shared" si="1"/>
        <v>2109211987********</v>
      </c>
      <c r="D4" s="9" t="str">
        <f t="shared" si="2"/>
        <v>考号：20172QPA001</v>
      </c>
      <c r="I4" s="32" t="s">
        <v>1102</v>
      </c>
      <c r="J4" s="33" t="s">
        <v>819</v>
      </c>
      <c r="K4" s="33" t="s">
        <v>820</v>
      </c>
    </row>
    <row r="5" spans="1:11" ht="21.75" customHeight="1">
      <c r="A5" s="3" t="s">
        <v>7</v>
      </c>
      <c r="B5" s="8" t="str">
        <f t="shared" si="0"/>
        <v>陈勇</v>
      </c>
      <c r="C5" s="8" t="str">
        <f t="shared" si="1"/>
        <v>2302031966********</v>
      </c>
      <c r="D5" s="9" t="str">
        <f t="shared" si="2"/>
        <v>考号：20172QPA071</v>
      </c>
      <c r="I5" s="32" t="s">
        <v>1208</v>
      </c>
      <c r="J5" s="33" t="s">
        <v>66</v>
      </c>
      <c r="K5" s="33" t="s">
        <v>67</v>
      </c>
    </row>
    <row r="6" spans="1:11" ht="21.75" customHeight="1">
      <c r="A6" s="3" t="s">
        <v>73</v>
      </c>
      <c r="B6" s="8" t="str">
        <f t="shared" si="0"/>
        <v>陈余</v>
      </c>
      <c r="C6" s="8" t="str">
        <f t="shared" si="1"/>
        <v>2321011987********</v>
      </c>
      <c r="D6" s="9" t="str">
        <f t="shared" si="2"/>
        <v>考号：20172QPA022</v>
      </c>
      <c r="I6" s="32" t="s">
        <v>1134</v>
      </c>
      <c r="J6" s="33" t="s">
        <v>239</v>
      </c>
      <c r="K6" s="33" t="s">
        <v>240</v>
      </c>
    </row>
    <row r="7" spans="1:11" ht="21.75" customHeight="1">
      <c r="A7" s="3" t="s">
        <v>74</v>
      </c>
      <c r="B7" s="8" t="str">
        <f t="shared" si="0"/>
        <v>崔恩凯</v>
      </c>
      <c r="C7" s="8" t="str">
        <f t="shared" si="1"/>
        <v>2323031993********</v>
      </c>
      <c r="D7" s="9" t="str">
        <f t="shared" si="2"/>
        <v>考号：20172QPA019</v>
      </c>
      <c r="I7" s="32" t="s">
        <v>1130</v>
      </c>
      <c r="J7" s="33" t="s">
        <v>1131</v>
      </c>
      <c r="K7" s="33" t="s">
        <v>1132</v>
      </c>
    </row>
    <row r="8" spans="1:11" ht="21.75" customHeight="1">
      <c r="A8" s="3" t="s">
        <v>75</v>
      </c>
      <c r="B8" s="8" t="str">
        <f t="shared" si="0"/>
        <v>代泽军</v>
      </c>
      <c r="C8" s="8" t="str">
        <f t="shared" si="1"/>
        <v>2301071978********</v>
      </c>
      <c r="D8" s="9" t="str">
        <f t="shared" si="2"/>
        <v>考号：20172QPA023</v>
      </c>
      <c r="I8" s="32" t="s">
        <v>1135</v>
      </c>
      <c r="J8" s="33" t="s">
        <v>47</v>
      </c>
      <c r="K8" s="33" t="s">
        <v>1136</v>
      </c>
    </row>
    <row r="9" spans="1:11" ht="21.75" customHeight="1">
      <c r="A9" s="3" t="s">
        <v>76</v>
      </c>
      <c r="B9" s="8" t="str">
        <f t="shared" si="0"/>
        <v>戴兵</v>
      </c>
      <c r="C9" s="8" t="str">
        <f t="shared" si="1"/>
        <v>2321031987********</v>
      </c>
      <c r="D9" s="9" t="str">
        <f t="shared" si="2"/>
        <v>考号：20172QPA060</v>
      </c>
      <c r="I9" s="32" t="s">
        <v>1194</v>
      </c>
      <c r="J9" s="33" t="s">
        <v>831</v>
      </c>
      <c r="K9" s="33" t="s">
        <v>832</v>
      </c>
    </row>
    <row r="10" spans="1:11" ht="21.75" customHeight="1">
      <c r="A10" s="3" t="s">
        <v>77</v>
      </c>
      <c r="B10" s="8" t="str">
        <f t="shared" si="0"/>
        <v>杜刚</v>
      </c>
      <c r="C10" s="8" t="str">
        <f t="shared" si="1"/>
        <v>1521031991********</v>
      </c>
      <c r="D10" s="9" t="str">
        <f t="shared" si="2"/>
        <v>考号：20172QPA040</v>
      </c>
      <c r="I10" s="32" t="s">
        <v>1166</v>
      </c>
      <c r="J10" s="33" t="s">
        <v>454</v>
      </c>
      <c r="K10" s="33" t="s">
        <v>1167</v>
      </c>
    </row>
    <row r="11" spans="1:11" ht="21.75" customHeight="1">
      <c r="A11" s="3" t="s">
        <v>78</v>
      </c>
      <c r="B11" s="8" t="str">
        <f t="shared" si="0"/>
        <v>高山</v>
      </c>
      <c r="C11" s="8" t="str">
        <f t="shared" si="1"/>
        <v>2301031983********</v>
      </c>
      <c r="D11" s="9" t="str">
        <f t="shared" si="2"/>
        <v>考号：20172QPA057</v>
      </c>
      <c r="I11" s="32" t="s">
        <v>1191</v>
      </c>
      <c r="J11" s="33" t="s">
        <v>674</v>
      </c>
      <c r="K11" s="33" t="s">
        <v>675</v>
      </c>
    </row>
    <row r="12" spans="1:11" ht="21.75" customHeight="1">
      <c r="A12" s="3" t="s">
        <v>79</v>
      </c>
      <c r="B12" s="8" t="str">
        <f t="shared" si="0"/>
        <v>高宇</v>
      </c>
      <c r="C12" s="8" t="str">
        <f t="shared" si="1"/>
        <v>2301041988********</v>
      </c>
      <c r="D12" s="9" t="str">
        <f t="shared" si="2"/>
        <v>考号：20172QPA030</v>
      </c>
      <c r="I12" s="32" t="s">
        <v>1143</v>
      </c>
      <c r="J12" s="33" t="s">
        <v>1144</v>
      </c>
      <c r="K12" s="33" t="s">
        <v>1145</v>
      </c>
    </row>
    <row r="13" spans="1:11" ht="21.75" customHeight="1">
      <c r="A13" s="3" t="s">
        <v>80</v>
      </c>
      <c r="B13" s="8" t="str">
        <f t="shared" si="0"/>
        <v>耿文利</v>
      </c>
      <c r="C13" s="8" t="str">
        <f t="shared" si="1"/>
        <v>2303021969********</v>
      </c>
      <c r="D13" s="9" t="str">
        <f t="shared" si="2"/>
        <v>考号：20172QPA009</v>
      </c>
      <c r="I13" s="32" t="s">
        <v>1115</v>
      </c>
      <c r="J13" s="33" t="s">
        <v>1116</v>
      </c>
      <c r="K13" s="33" t="s">
        <v>1117</v>
      </c>
    </row>
    <row r="14" spans="1:11" ht="21.75" customHeight="1">
      <c r="A14" s="3" t="s">
        <v>81</v>
      </c>
      <c r="B14" s="8" t="str">
        <f t="shared" si="0"/>
        <v>关欣</v>
      </c>
      <c r="C14" s="8" t="str">
        <f t="shared" si="1"/>
        <v>2301071986********</v>
      </c>
      <c r="D14" s="9" t="str">
        <f t="shared" si="2"/>
        <v>考号：20172QPA072</v>
      </c>
      <c r="I14" s="32" t="s">
        <v>1209</v>
      </c>
      <c r="J14" s="33" t="s">
        <v>467</v>
      </c>
      <c r="K14" s="33" t="s">
        <v>468</v>
      </c>
    </row>
    <row r="15" spans="1:11" ht="21.75" customHeight="1">
      <c r="A15" s="3" t="s">
        <v>82</v>
      </c>
      <c r="B15" s="8" t="str">
        <f t="shared" si="0"/>
        <v>官印鑫</v>
      </c>
      <c r="C15" s="8" t="str">
        <f t="shared" si="1"/>
        <v>2307031984********</v>
      </c>
      <c r="D15" s="9" t="str">
        <f t="shared" si="2"/>
        <v>考号：20172QPA005</v>
      </c>
      <c r="I15" s="32" t="s">
        <v>1108</v>
      </c>
      <c r="J15" s="33" t="s">
        <v>1109</v>
      </c>
      <c r="K15" s="33" t="s">
        <v>1110</v>
      </c>
    </row>
    <row r="16" spans="1:11" ht="21.75" customHeight="1">
      <c r="A16" s="3" t="s">
        <v>83</v>
      </c>
      <c r="B16" s="8" t="str">
        <f t="shared" si="0"/>
        <v>韩晓全</v>
      </c>
      <c r="C16" s="8" t="str">
        <f t="shared" si="1"/>
        <v>2309211966********</v>
      </c>
      <c r="D16" s="9" t="str">
        <f t="shared" si="2"/>
        <v>考号：20172QPA051</v>
      </c>
      <c r="I16" s="32" t="s">
        <v>1182</v>
      </c>
      <c r="J16" s="33" t="s">
        <v>829</v>
      </c>
      <c r="K16" s="33" t="s">
        <v>830</v>
      </c>
    </row>
    <row r="17" spans="1:11" ht="21.75" customHeight="1">
      <c r="A17" s="3" t="s">
        <v>84</v>
      </c>
      <c r="B17" s="8" t="str">
        <f t="shared" si="0"/>
        <v>侯海洋</v>
      </c>
      <c r="C17" s="8" t="str">
        <f t="shared" si="1"/>
        <v>2307031990********</v>
      </c>
      <c r="D17" s="9" t="str">
        <f t="shared" si="2"/>
        <v>考号：20172QPA036</v>
      </c>
      <c r="I17" s="32" t="s">
        <v>1157</v>
      </c>
      <c r="J17" s="33" t="s">
        <v>1158</v>
      </c>
      <c r="K17" s="33" t="s">
        <v>1159</v>
      </c>
    </row>
    <row r="18" spans="1:11" ht="21.75" customHeight="1">
      <c r="A18" s="3" t="s">
        <v>85</v>
      </c>
      <c r="B18" s="8" t="str">
        <f t="shared" si="0"/>
        <v>胡连成</v>
      </c>
      <c r="C18" s="8" t="str">
        <f t="shared" si="1"/>
        <v>2310251987********</v>
      </c>
      <c r="D18" s="9" t="str">
        <f t="shared" si="2"/>
        <v>考号：20172QPA073</v>
      </c>
      <c r="I18" s="32" t="s">
        <v>1210</v>
      </c>
      <c r="J18" s="33" t="s">
        <v>1211</v>
      </c>
      <c r="K18" s="33" t="s">
        <v>1212</v>
      </c>
    </row>
    <row r="19" spans="1:11" ht="21.75" customHeight="1">
      <c r="A19" s="3" t="s">
        <v>86</v>
      </c>
      <c r="B19" s="8" t="str">
        <f t="shared" si="0"/>
        <v>胡晓瑞</v>
      </c>
      <c r="C19" s="8" t="str">
        <f t="shared" si="1"/>
        <v>2301831992********</v>
      </c>
      <c r="D19" s="9" t="str">
        <f t="shared" si="2"/>
        <v>考号：20172QPA018</v>
      </c>
      <c r="I19" s="32" t="s">
        <v>1129</v>
      </c>
      <c r="J19" s="33" t="s">
        <v>963</v>
      </c>
      <c r="K19" s="33" t="s">
        <v>964</v>
      </c>
    </row>
    <row r="20" spans="1:11" ht="21.75" customHeight="1">
      <c r="A20" s="3" t="s">
        <v>87</v>
      </c>
      <c r="B20" s="8" t="str">
        <f t="shared" si="0"/>
        <v>寇烽瑞</v>
      </c>
      <c r="C20" s="8" t="str">
        <f t="shared" si="1"/>
        <v>2310261991********</v>
      </c>
      <c r="D20" s="9" t="str">
        <f t="shared" si="2"/>
        <v>考号：20172QPA002</v>
      </c>
      <c r="I20" s="32" t="s">
        <v>1103</v>
      </c>
      <c r="J20" s="33" t="s">
        <v>1104</v>
      </c>
      <c r="K20" s="33" t="s">
        <v>1105</v>
      </c>
    </row>
    <row r="21" spans="1:11" ht="21.75" customHeight="1">
      <c r="A21" s="3" t="s">
        <v>88</v>
      </c>
      <c r="B21" s="8" t="str">
        <f t="shared" si="0"/>
        <v>李牧</v>
      </c>
      <c r="C21" s="8" t="str">
        <f t="shared" si="1"/>
        <v>2323011988********</v>
      </c>
      <c r="D21" s="9" t="str">
        <f t="shared" si="2"/>
        <v>考号：20172QPA034</v>
      </c>
      <c r="I21" s="32" t="s">
        <v>1153</v>
      </c>
      <c r="J21" s="33" t="s">
        <v>43</v>
      </c>
      <c r="K21" s="33" t="s">
        <v>1154</v>
      </c>
    </row>
    <row r="22" spans="1:11" ht="21.75" customHeight="1">
      <c r="A22" s="3" t="s">
        <v>89</v>
      </c>
      <c r="B22" s="8" t="str">
        <f t="shared" si="0"/>
        <v>李楠</v>
      </c>
      <c r="C22" s="8" t="str">
        <f t="shared" si="1"/>
        <v>2301051965********</v>
      </c>
      <c r="D22" s="9" t="str">
        <f t="shared" si="2"/>
        <v>考号：20172QPA062</v>
      </c>
      <c r="I22" s="32" t="s">
        <v>1196</v>
      </c>
      <c r="J22" s="33" t="s">
        <v>1197</v>
      </c>
      <c r="K22" s="33" t="s">
        <v>1198</v>
      </c>
    </row>
    <row r="23" spans="1:11" ht="21.75" customHeight="1">
      <c r="A23" s="3" t="s">
        <v>90</v>
      </c>
      <c r="B23" s="8" t="str">
        <f t="shared" si="0"/>
        <v>李荣达</v>
      </c>
      <c r="C23" s="8" t="str">
        <f t="shared" si="1"/>
        <v>2301021988********</v>
      </c>
      <c r="D23" s="9" t="str">
        <f t="shared" si="2"/>
        <v>考号：20172QPA038</v>
      </c>
      <c r="I23" s="32" t="s">
        <v>1162</v>
      </c>
      <c r="J23" s="33" t="s">
        <v>71</v>
      </c>
      <c r="K23" s="33" t="s">
        <v>72</v>
      </c>
    </row>
    <row r="24" spans="1:11" ht="21.75" customHeight="1">
      <c r="A24" s="3" t="s">
        <v>91</v>
      </c>
      <c r="B24" s="8" t="str">
        <f t="shared" si="0"/>
        <v>李爽</v>
      </c>
      <c r="C24" s="8" t="str">
        <f t="shared" si="1"/>
        <v>2207021990********</v>
      </c>
      <c r="D24" s="9" t="str">
        <f t="shared" si="2"/>
        <v>考号：20172QPA056</v>
      </c>
      <c r="I24" s="32" t="s">
        <v>1189</v>
      </c>
      <c r="J24" s="33" t="s">
        <v>26</v>
      </c>
      <c r="K24" s="33" t="s">
        <v>1190</v>
      </c>
    </row>
    <row r="25" spans="1:11" ht="21.75" customHeight="1">
      <c r="A25" s="3" t="s">
        <v>92</v>
      </c>
      <c r="B25" s="8" t="str">
        <f t="shared" si="0"/>
        <v>李允杰</v>
      </c>
      <c r="C25" s="8" t="str">
        <f t="shared" si="1"/>
        <v>4114251990********</v>
      </c>
      <c r="D25" s="9" t="str">
        <f t="shared" si="2"/>
        <v>考号：20172QPA027</v>
      </c>
      <c r="I25" s="32" t="s">
        <v>1141</v>
      </c>
      <c r="J25" s="33" t="s">
        <v>275</v>
      </c>
      <c r="K25" s="33" t="s">
        <v>276</v>
      </c>
    </row>
    <row r="26" spans="1:11" ht="21.75" customHeight="1">
      <c r="A26" s="3" t="s">
        <v>93</v>
      </c>
      <c r="B26" s="8" t="str">
        <f t="shared" si="0"/>
        <v>梁速宇</v>
      </c>
      <c r="C26" s="8" t="str">
        <f t="shared" si="1"/>
        <v>2302071985********</v>
      </c>
      <c r="D26" s="9" t="str">
        <f t="shared" si="2"/>
        <v>考号：20172QPA033</v>
      </c>
      <c r="I26" s="32" t="s">
        <v>1152</v>
      </c>
      <c r="J26" s="33" t="s">
        <v>279</v>
      </c>
      <c r="K26" s="33" t="s">
        <v>280</v>
      </c>
    </row>
    <row r="27" spans="1:11" ht="21.75" customHeight="1">
      <c r="A27" s="3" t="s">
        <v>94</v>
      </c>
      <c r="B27" s="8" t="str">
        <f t="shared" si="0"/>
        <v>刘贺</v>
      </c>
      <c r="C27" s="8" t="str">
        <f t="shared" si="1"/>
        <v>2302811990********</v>
      </c>
      <c r="D27" s="9" t="str">
        <f t="shared" si="2"/>
        <v>考号：20172QPA031</v>
      </c>
      <c r="I27" s="32" t="s">
        <v>1146</v>
      </c>
      <c r="J27" s="33" t="s">
        <v>1147</v>
      </c>
      <c r="K27" s="33" t="s">
        <v>1148</v>
      </c>
    </row>
    <row r="28" spans="1:11" ht="21.75" customHeight="1">
      <c r="A28" s="3" t="s">
        <v>95</v>
      </c>
      <c r="B28" s="8" t="str">
        <f t="shared" si="0"/>
        <v>刘吉伟</v>
      </c>
      <c r="C28" s="8" t="str">
        <f t="shared" si="1"/>
        <v>2207021991********</v>
      </c>
      <c r="D28" s="9" t="str">
        <f t="shared" si="2"/>
        <v>考号：20172QPA013</v>
      </c>
      <c r="I28" s="32" t="s">
        <v>1125</v>
      </c>
      <c r="J28" s="33" t="s">
        <v>656</v>
      </c>
      <c r="K28" s="33" t="s">
        <v>657</v>
      </c>
    </row>
    <row r="29" spans="1:11" ht="21.75" customHeight="1">
      <c r="A29" s="3" t="s">
        <v>96</v>
      </c>
      <c r="B29" s="8" t="str">
        <f t="shared" si="0"/>
        <v>刘明远</v>
      </c>
      <c r="C29" s="8" t="str">
        <f t="shared" si="1"/>
        <v>2302061995********</v>
      </c>
      <c r="D29" s="9" t="str">
        <f t="shared" si="2"/>
        <v>考号：20172QPA025</v>
      </c>
      <c r="I29" s="32" t="s">
        <v>1139</v>
      </c>
      <c r="J29" s="33" t="s">
        <v>45</v>
      </c>
      <c r="K29" s="33" t="s">
        <v>46</v>
      </c>
    </row>
    <row r="30" spans="1:11" ht="21.75" customHeight="1">
      <c r="A30" s="3" t="s">
        <v>97</v>
      </c>
      <c r="B30" s="8" t="str">
        <f t="shared" si="0"/>
        <v>刘洋宇</v>
      </c>
      <c r="C30" s="8" t="str">
        <f t="shared" si="1"/>
        <v>2301061985********</v>
      </c>
      <c r="D30" s="9" t="str">
        <f t="shared" si="2"/>
        <v>考号：20172QPA066</v>
      </c>
      <c r="I30" s="32" t="s">
        <v>1204</v>
      </c>
      <c r="J30" s="33" t="s">
        <v>312</v>
      </c>
      <c r="K30" s="33" t="s">
        <v>313</v>
      </c>
    </row>
    <row r="31" spans="1:11" ht="21.75" customHeight="1">
      <c r="A31" s="3" t="s">
        <v>98</v>
      </c>
      <c r="B31" s="8" t="str">
        <f t="shared" si="0"/>
        <v>刘勇</v>
      </c>
      <c r="C31" s="8" t="str">
        <f t="shared" si="1"/>
        <v>2302061965********</v>
      </c>
      <c r="D31" s="9" t="str">
        <f t="shared" si="2"/>
        <v>考号：20172QPA039</v>
      </c>
      <c r="I31" s="32" t="s">
        <v>1163</v>
      </c>
      <c r="J31" s="33" t="s">
        <v>1164</v>
      </c>
      <c r="K31" s="33" t="s">
        <v>1165</v>
      </c>
    </row>
    <row r="32" spans="1:11" ht="21.75" customHeight="1">
      <c r="A32" s="3" t="s">
        <v>99</v>
      </c>
      <c r="B32" s="8" t="str">
        <f t="shared" si="0"/>
        <v>刘哲</v>
      </c>
      <c r="C32" s="8" t="str">
        <f t="shared" si="1"/>
        <v>2321011993********</v>
      </c>
      <c r="D32" s="9" t="str">
        <f t="shared" si="2"/>
        <v>考号：20172QPA015</v>
      </c>
      <c r="I32" s="32" t="s">
        <v>1127</v>
      </c>
      <c r="J32" s="33" t="s">
        <v>449</v>
      </c>
      <c r="K32" s="33" t="s">
        <v>450</v>
      </c>
    </row>
    <row r="33" spans="1:11" ht="21.75" customHeight="1">
      <c r="A33" s="3" t="s">
        <v>100</v>
      </c>
      <c r="B33" s="8" t="str">
        <f t="shared" si="0"/>
        <v>卢秀柱</v>
      </c>
      <c r="C33" s="8" t="str">
        <f t="shared" si="1"/>
        <v>2302071960********</v>
      </c>
      <c r="D33" s="9" t="str">
        <f t="shared" si="2"/>
        <v>考号：20172QPA007</v>
      </c>
      <c r="I33" s="32" t="s">
        <v>1114</v>
      </c>
      <c r="J33" s="33" t="s">
        <v>261</v>
      </c>
      <c r="K33" s="33" t="s">
        <v>262</v>
      </c>
    </row>
    <row r="34" spans="1:11" ht="21.75" customHeight="1">
      <c r="A34" s="3" t="s">
        <v>101</v>
      </c>
      <c r="B34" s="8" t="str">
        <f t="shared" si="0"/>
        <v>罗星宇</v>
      </c>
      <c r="C34" s="8" t="str">
        <f t="shared" si="1"/>
        <v>2302061972********</v>
      </c>
      <c r="D34" s="9" t="str">
        <f t="shared" si="2"/>
        <v>考号：20172QPA064</v>
      </c>
      <c r="I34" s="32" t="s">
        <v>1200</v>
      </c>
      <c r="J34" s="33" t="s">
        <v>1201</v>
      </c>
      <c r="K34" s="33" t="s">
        <v>1202</v>
      </c>
    </row>
    <row r="35" spans="1:11" ht="21.75" customHeight="1">
      <c r="A35" s="3" t="s">
        <v>102</v>
      </c>
      <c r="B35" s="8" t="str">
        <f t="shared" si="0"/>
        <v>毛桂杰</v>
      </c>
      <c r="C35" s="8" t="str">
        <f t="shared" si="1"/>
        <v>2306031974********</v>
      </c>
      <c r="D35" s="9" t="str">
        <f t="shared" si="2"/>
        <v>考号：20172QPA035</v>
      </c>
      <c r="I35" s="32" t="s">
        <v>1155</v>
      </c>
      <c r="J35" s="33" t="s">
        <v>32</v>
      </c>
      <c r="K35" s="33" t="s">
        <v>1156</v>
      </c>
    </row>
    <row r="36" spans="1:11" ht="21.75" customHeight="1">
      <c r="A36" s="3" t="s">
        <v>103</v>
      </c>
      <c r="B36" s="8" t="str">
        <f t="shared" si="0"/>
        <v>齐星钰</v>
      </c>
      <c r="C36" s="8" t="str">
        <f t="shared" si="1"/>
        <v>2207021991********</v>
      </c>
      <c r="D36" s="9" t="str">
        <f t="shared" si="2"/>
        <v>考号：20172QPA014</v>
      </c>
      <c r="I36" s="32" t="s">
        <v>1126</v>
      </c>
      <c r="J36" s="33" t="s">
        <v>631</v>
      </c>
      <c r="K36" s="33" t="s">
        <v>632</v>
      </c>
    </row>
    <row r="37" spans="1:11" ht="21.75" customHeight="1">
      <c r="A37" s="3" t="s">
        <v>104</v>
      </c>
      <c r="B37" s="8" t="str">
        <f t="shared" si="0"/>
        <v>孙刚</v>
      </c>
      <c r="C37" s="8" t="str">
        <f t="shared" si="1"/>
        <v>6204221992********</v>
      </c>
      <c r="D37" s="9" t="str">
        <f t="shared" si="2"/>
        <v>考号：20172QPA063</v>
      </c>
      <c r="I37" s="32" t="s">
        <v>1199</v>
      </c>
      <c r="J37" s="33" t="s">
        <v>259</v>
      </c>
      <c r="K37" s="33" t="s">
        <v>260</v>
      </c>
    </row>
    <row r="38" spans="1:11" ht="21.75" customHeight="1">
      <c r="A38" s="3" t="s">
        <v>105</v>
      </c>
      <c r="B38" s="8" t="str">
        <f t="shared" si="0"/>
        <v>王超</v>
      </c>
      <c r="C38" s="8" t="str">
        <f t="shared" si="1"/>
        <v>2323011985********</v>
      </c>
      <c r="D38" s="9" t="str">
        <f t="shared" si="2"/>
        <v>考号：20172QPA049</v>
      </c>
      <c r="I38" s="32" t="s">
        <v>1179</v>
      </c>
      <c r="J38" s="33" t="s">
        <v>440</v>
      </c>
      <c r="K38" s="33" t="s">
        <v>441</v>
      </c>
    </row>
    <row r="39" spans="1:11" ht="21.75" customHeight="1">
      <c r="A39" s="3" t="s">
        <v>106</v>
      </c>
      <c r="B39" s="8" t="str">
        <f t="shared" si="0"/>
        <v>王虹</v>
      </c>
      <c r="C39" s="8" t="str">
        <f t="shared" si="1"/>
        <v>2323021987********</v>
      </c>
      <c r="D39" s="9" t="str">
        <f t="shared" si="2"/>
        <v>考号：20172QPA050</v>
      </c>
      <c r="I39" s="32" t="s">
        <v>1180</v>
      </c>
      <c r="J39" s="33" t="s">
        <v>25</v>
      </c>
      <c r="K39" s="33" t="s">
        <v>1181</v>
      </c>
    </row>
    <row r="40" spans="1:11" ht="21.75" customHeight="1">
      <c r="A40" s="3" t="s">
        <v>107</v>
      </c>
      <c r="B40" s="8" t="str">
        <f t="shared" si="0"/>
        <v>王继亮</v>
      </c>
      <c r="C40" s="8" t="str">
        <f t="shared" si="1"/>
        <v>2301031987********</v>
      </c>
      <c r="D40" s="9" t="str">
        <f t="shared" si="2"/>
        <v>考号：20172QPA082</v>
      </c>
      <c r="I40" s="32" t="s">
        <v>1223</v>
      </c>
      <c r="J40" s="33" t="s">
        <v>1224</v>
      </c>
      <c r="K40" s="33" t="s">
        <v>1225</v>
      </c>
    </row>
    <row r="41" spans="1:11" ht="21.75" customHeight="1">
      <c r="A41" s="3" t="s">
        <v>108</v>
      </c>
      <c r="B41" s="8" t="str">
        <f t="shared" si="0"/>
        <v>王宁</v>
      </c>
      <c r="C41" s="8" t="str">
        <f t="shared" si="1"/>
        <v>2310051988********</v>
      </c>
      <c r="D41" s="9" t="str">
        <f t="shared" si="2"/>
        <v>考号：20172QPA047</v>
      </c>
      <c r="I41" s="32" t="s">
        <v>1176</v>
      </c>
      <c r="J41" s="33" t="s">
        <v>1177</v>
      </c>
      <c r="K41" s="33" t="s">
        <v>1178</v>
      </c>
    </row>
    <row r="42" spans="1:11" ht="21.75" customHeight="1">
      <c r="A42" s="3" t="s">
        <v>109</v>
      </c>
      <c r="B42" s="8" t="str">
        <f t="shared" si="0"/>
        <v>王宁</v>
      </c>
      <c r="C42" s="8" t="str">
        <f t="shared" si="1"/>
        <v>2321261984********</v>
      </c>
      <c r="D42" s="9" t="str">
        <f t="shared" si="2"/>
        <v>考号：20172QPA079</v>
      </c>
      <c r="I42" s="32" t="s">
        <v>1214</v>
      </c>
      <c r="J42" s="33" t="s">
        <v>1177</v>
      </c>
      <c r="K42" s="33" t="s">
        <v>1215</v>
      </c>
    </row>
    <row r="43" spans="1:11" ht="21.75" customHeight="1">
      <c r="A43" s="3" t="s">
        <v>110</v>
      </c>
      <c r="B43" s="8" t="str">
        <f t="shared" si="0"/>
        <v>王爽</v>
      </c>
      <c r="C43" s="8" t="str">
        <f t="shared" si="1"/>
        <v>2302301986********</v>
      </c>
      <c r="D43" s="9" t="str">
        <f t="shared" si="2"/>
        <v>考号：20172QPA006</v>
      </c>
      <c r="I43" s="32" t="s">
        <v>1111</v>
      </c>
      <c r="J43" s="33" t="s">
        <v>1112</v>
      </c>
      <c r="K43" s="33" t="s">
        <v>1113</v>
      </c>
    </row>
    <row r="44" spans="1:11" ht="21.75" customHeight="1">
      <c r="A44" s="3" t="s">
        <v>111</v>
      </c>
      <c r="B44" s="8" t="str">
        <f t="shared" si="0"/>
        <v>王文彬</v>
      </c>
      <c r="C44" s="8" t="str">
        <f t="shared" si="1"/>
        <v>2310231967********</v>
      </c>
      <c r="D44" s="9" t="str">
        <f t="shared" si="2"/>
        <v>考号：20172QPA055</v>
      </c>
      <c r="I44" s="32" t="s">
        <v>1186</v>
      </c>
      <c r="J44" s="33" t="s">
        <v>1187</v>
      </c>
      <c r="K44" s="33" t="s">
        <v>1188</v>
      </c>
    </row>
    <row r="45" spans="1:11" ht="21.75" customHeight="1">
      <c r="A45" s="3" t="s">
        <v>112</v>
      </c>
      <c r="B45" s="8" t="str">
        <f t="shared" si="0"/>
        <v>王雪</v>
      </c>
      <c r="C45" s="8" t="str">
        <f t="shared" si="1"/>
        <v>2201821989********</v>
      </c>
      <c r="D45" s="9" t="str">
        <f t="shared" si="2"/>
        <v>考号：20172QPA032</v>
      </c>
      <c r="I45" s="32" t="s">
        <v>1149</v>
      </c>
      <c r="J45" s="33" t="s">
        <v>1150</v>
      </c>
      <c r="K45" s="33" t="s">
        <v>1151</v>
      </c>
    </row>
    <row r="46" spans="1:11" ht="21.75" customHeight="1">
      <c r="A46" s="3" t="s">
        <v>113</v>
      </c>
      <c r="B46" s="8" t="str">
        <f t="shared" si="0"/>
        <v>王勇</v>
      </c>
      <c r="C46" s="8" t="str">
        <f t="shared" si="1"/>
        <v>2326021974********</v>
      </c>
      <c r="D46" s="9" t="str">
        <f t="shared" si="2"/>
        <v>考号：20172QPA065</v>
      </c>
      <c r="I46" s="32" t="s">
        <v>1203</v>
      </c>
      <c r="J46" s="33" t="s">
        <v>33</v>
      </c>
      <c r="K46" s="33" t="s">
        <v>34</v>
      </c>
    </row>
    <row r="47" spans="1:11" ht="21.75" customHeight="1">
      <c r="A47" s="3" t="s">
        <v>114</v>
      </c>
      <c r="B47" s="8" t="str">
        <f t="shared" si="0"/>
        <v>王志国</v>
      </c>
      <c r="C47" s="8" t="str">
        <f t="shared" si="1"/>
        <v>2309211986********</v>
      </c>
      <c r="D47" s="9" t="str">
        <f t="shared" si="2"/>
        <v>考号：20172QPA026</v>
      </c>
      <c r="I47" s="32" t="s">
        <v>1140</v>
      </c>
      <c r="J47" s="33" t="s">
        <v>40</v>
      </c>
      <c r="K47" s="33" t="s">
        <v>41</v>
      </c>
    </row>
    <row r="48" spans="1:11" ht="21.75" customHeight="1">
      <c r="A48" s="3" t="s">
        <v>115</v>
      </c>
      <c r="B48" s="8" t="str">
        <f t="shared" si="0"/>
        <v>王志勇</v>
      </c>
      <c r="C48" s="8" t="str">
        <f t="shared" si="1"/>
        <v>2302061972********</v>
      </c>
      <c r="D48" s="9" t="str">
        <f t="shared" si="2"/>
        <v>考号：20172QPA029</v>
      </c>
      <c r="I48" s="32" t="s">
        <v>1142</v>
      </c>
      <c r="J48" s="33" t="s">
        <v>30</v>
      </c>
      <c r="K48" s="33" t="s">
        <v>31</v>
      </c>
    </row>
    <row r="49" spans="1:11" ht="21.75" customHeight="1">
      <c r="A49" s="3" t="s">
        <v>116</v>
      </c>
      <c r="B49" s="8" t="str">
        <f t="shared" si="0"/>
        <v>吴海峰</v>
      </c>
      <c r="C49" s="8" t="str">
        <f t="shared" si="1"/>
        <v>1523241990********</v>
      </c>
      <c r="D49" s="9" t="str">
        <f t="shared" si="2"/>
        <v>考号：20172QPA016</v>
      </c>
      <c r="I49" s="32" t="s">
        <v>1128</v>
      </c>
      <c r="J49" s="33" t="s">
        <v>643</v>
      </c>
      <c r="K49" s="33" t="s">
        <v>644</v>
      </c>
    </row>
    <row r="50" spans="1:11" ht="21.75" customHeight="1">
      <c r="A50" s="3" t="s">
        <v>117</v>
      </c>
      <c r="B50" s="8" t="str">
        <f t="shared" si="0"/>
        <v>吴景峰</v>
      </c>
      <c r="C50" s="8" t="str">
        <f t="shared" si="1"/>
        <v>2310831986********</v>
      </c>
      <c r="D50" s="9" t="str">
        <f t="shared" si="2"/>
        <v>考号：20172QPA080</v>
      </c>
      <c r="I50" s="32" t="s">
        <v>1216</v>
      </c>
      <c r="J50" s="33" t="s">
        <v>1217</v>
      </c>
      <c r="K50" s="33" t="s">
        <v>1218</v>
      </c>
    </row>
    <row r="51" spans="1:11" ht="21.75" customHeight="1">
      <c r="A51" s="3" t="s">
        <v>118</v>
      </c>
      <c r="B51" s="8" t="str">
        <f t="shared" si="0"/>
        <v>吴骏昊</v>
      </c>
      <c r="C51" s="8" t="str">
        <f t="shared" si="1"/>
        <v>2302811994********</v>
      </c>
      <c r="D51" s="9" t="str">
        <f t="shared" si="2"/>
        <v>考号：20172QPA024</v>
      </c>
      <c r="I51" s="32" t="s">
        <v>1137</v>
      </c>
      <c r="J51" s="33" t="s">
        <v>442</v>
      </c>
      <c r="K51" s="33" t="s">
        <v>1138</v>
      </c>
    </row>
    <row r="52" spans="1:11" ht="21.75" customHeight="1">
      <c r="A52" s="3" t="s">
        <v>119</v>
      </c>
      <c r="B52" s="8" t="str">
        <f t="shared" si="0"/>
        <v>徐英达</v>
      </c>
      <c r="C52" s="8" t="str">
        <f t="shared" si="1"/>
        <v>2301071989********</v>
      </c>
      <c r="D52" s="9" t="str">
        <f t="shared" si="2"/>
        <v>考号：20172QPA012</v>
      </c>
      <c r="I52" s="32" t="s">
        <v>1122</v>
      </c>
      <c r="J52" s="33" t="s">
        <v>1123</v>
      </c>
      <c r="K52" s="33" t="s">
        <v>1124</v>
      </c>
    </row>
    <row r="53" spans="1:11" ht="21.75" customHeight="1">
      <c r="A53" s="3" t="s">
        <v>120</v>
      </c>
      <c r="B53" s="8" t="str">
        <f t="shared" si="0"/>
        <v>闫兵</v>
      </c>
      <c r="C53" s="8" t="str">
        <f t="shared" si="1"/>
        <v>1427241991********</v>
      </c>
      <c r="D53" s="9" t="str">
        <f t="shared" si="2"/>
        <v>考号：20172QPA081</v>
      </c>
      <c r="I53" s="32" t="s">
        <v>1220</v>
      </c>
      <c r="J53" s="33" t="s">
        <v>1221</v>
      </c>
      <c r="K53" s="33" t="s">
        <v>1222</v>
      </c>
    </row>
    <row r="54" spans="1:11" ht="21.75" customHeight="1">
      <c r="A54" s="3" t="s">
        <v>121</v>
      </c>
      <c r="B54" s="8" t="str">
        <f t="shared" si="0"/>
        <v>杨帆</v>
      </c>
      <c r="C54" s="8" t="str">
        <f t="shared" si="1"/>
        <v>2306031990********</v>
      </c>
      <c r="D54" s="9" t="str">
        <f t="shared" si="2"/>
        <v>考号：20172QPA058</v>
      </c>
      <c r="I54" s="32" t="s">
        <v>1192</v>
      </c>
      <c r="J54" s="33" t="s">
        <v>462</v>
      </c>
      <c r="K54" s="33" t="s">
        <v>463</v>
      </c>
    </row>
    <row r="55" spans="1:11" ht="21.75" customHeight="1">
      <c r="A55" s="3" t="s">
        <v>122</v>
      </c>
      <c r="B55" s="8" t="str">
        <f t="shared" si="0"/>
        <v>杨柳</v>
      </c>
      <c r="C55" s="8" t="str">
        <f t="shared" si="1"/>
        <v>2310841985********</v>
      </c>
      <c r="D55" s="9" t="str">
        <f t="shared" si="2"/>
        <v>考号：20172QPA044</v>
      </c>
      <c r="I55" s="54" t="s">
        <v>1219</v>
      </c>
      <c r="J55" s="33" t="s">
        <v>965</v>
      </c>
      <c r="K55" s="33" t="s">
        <v>966</v>
      </c>
    </row>
    <row r="56" spans="1:11" ht="21.75" customHeight="1">
      <c r="A56" s="3" t="s">
        <v>123</v>
      </c>
      <c r="B56" s="8" t="str">
        <f t="shared" si="0"/>
        <v>杨启晖</v>
      </c>
      <c r="C56" s="8" t="str">
        <f t="shared" si="1"/>
        <v>2306031988********</v>
      </c>
      <c r="D56" s="9" t="str">
        <f t="shared" si="2"/>
        <v>考号：20172QPA061</v>
      </c>
      <c r="I56" s="32" t="s">
        <v>1195</v>
      </c>
      <c r="J56" s="33" t="s">
        <v>834</v>
      </c>
      <c r="K56" s="33" t="s">
        <v>835</v>
      </c>
    </row>
    <row r="57" spans="1:11" ht="21.75" customHeight="1">
      <c r="A57" s="3" t="s">
        <v>124</v>
      </c>
      <c r="B57" s="8" t="str">
        <f t="shared" si="0"/>
        <v>杨月</v>
      </c>
      <c r="C57" s="8" t="str">
        <f t="shared" si="1"/>
        <v>2108111991********</v>
      </c>
      <c r="D57" s="9" t="str">
        <f t="shared" si="2"/>
        <v>考号：20172QPA042</v>
      </c>
      <c r="I57" s="32" t="s">
        <v>1169</v>
      </c>
      <c r="J57" s="33" t="s">
        <v>456</v>
      </c>
      <c r="K57" s="33" t="s">
        <v>1170</v>
      </c>
    </row>
    <row r="58" spans="1:11" ht="21.75" customHeight="1">
      <c r="A58" s="3" t="s">
        <v>125</v>
      </c>
      <c r="B58" s="8" t="str">
        <f t="shared" si="0"/>
        <v>于清河</v>
      </c>
      <c r="C58" s="8" t="str">
        <f t="shared" si="1"/>
        <v>2306031977********</v>
      </c>
      <c r="D58" s="9" t="str">
        <f t="shared" si="2"/>
        <v>考号：20172QPA059</v>
      </c>
      <c r="I58" s="32" t="s">
        <v>1193</v>
      </c>
      <c r="J58" s="33" t="s">
        <v>844</v>
      </c>
      <c r="K58" s="33" t="s">
        <v>845</v>
      </c>
    </row>
    <row r="59" spans="1:11" ht="21.75" customHeight="1">
      <c r="A59" s="3" t="s">
        <v>126</v>
      </c>
      <c r="B59" s="8" t="str">
        <f t="shared" si="0"/>
        <v>于爽</v>
      </c>
      <c r="C59" s="8" t="str">
        <f t="shared" si="1"/>
        <v>2106041989********</v>
      </c>
      <c r="D59" s="9" t="str">
        <f t="shared" si="2"/>
        <v>考号：20172QPA011</v>
      </c>
      <c r="I59" s="32" t="s">
        <v>1120</v>
      </c>
      <c r="J59" s="33" t="s">
        <v>22</v>
      </c>
      <c r="K59" s="33" t="s">
        <v>1121</v>
      </c>
    </row>
    <row r="60" spans="1:11" ht="21.75" customHeight="1">
      <c r="A60" s="3" t="s">
        <v>127</v>
      </c>
      <c r="B60" s="8" t="str">
        <f t="shared" si="0"/>
        <v>张国祥</v>
      </c>
      <c r="C60" s="8" t="str">
        <f t="shared" si="1"/>
        <v>2310231984********</v>
      </c>
      <c r="D60" s="9" t="str">
        <f t="shared" si="2"/>
        <v>考号：20172QPA037</v>
      </c>
      <c r="I60" s="32" t="s">
        <v>1160</v>
      </c>
      <c r="J60" s="33" t="s">
        <v>52</v>
      </c>
      <c r="K60" s="33" t="s">
        <v>1161</v>
      </c>
    </row>
    <row r="61" spans="1:11" ht="21.75" customHeight="1">
      <c r="A61" s="3" t="s">
        <v>128</v>
      </c>
      <c r="B61" s="8" t="str">
        <f t="shared" si="0"/>
        <v>张凯</v>
      </c>
      <c r="C61" s="8" t="str">
        <f t="shared" si="1"/>
        <v>2113811987********</v>
      </c>
      <c r="D61" s="9" t="str">
        <f t="shared" si="2"/>
        <v>考号：20172QPA074</v>
      </c>
      <c r="I61" s="32" t="s">
        <v>1213</v>
      </c>
      <c r="J61" s="33" t="s">
        <v>704</v>
      </c>
      <c r="K61" s="33" t="s">
        <v>854</v>
      </c>
    </row>
    <row r="62" spans="1:11" ht="21.75" customHeight="1">
      <c r="A62" s="3" t="s">
        <v>129</v>
      </c>
      <c r="B62" s="8" t="str">
        <f t="shared" si="0"/>
        <v>张怂</v>
      </c>
      <c r="C62" s="8" t="str">
        <f t="shared" si="1"/>
        <v>2302041984********</v>
      </c>
      <c r="D62" s="9" t="str">
        <f t="shared" si="2"/>
        <v>考号：20172QPA054</v>
      </c>
      <c r="I62" s="32" t="s">
        <v>1183</v>
      </c>
      <c r="J62" s="33" t="s">
        <v>1184</v>
      </c>
      <c r="K62" s="33" t="s">
        <v>1185</v>
      </c>
    </row>
    <row r="63" spans="1:11" ht="21.75" customHeight="1">
      <c r="A63" s="3" t="s">
        <v>130</v>
      </c>
      <c r="B63" s="8" t="str">
        <f t="shared" si="0"/>
        <v>张学君</v>
      </c>
      <c r="C63" s="8" t="str">
        <f t="shared" si="1"/>
        <v>2301071966********</v>
      </c>
      <c r="D63" s="9" t="str">
        <f t="shared" si="2"/>
        <v>考号：20172QPA021</v>
      </c>
      <c r="I63" s="32" t="s">
        <v>1133</v>
      </c>
      <c r="J63" s="33" t="s">
        <v>686</v>
      </c>
      <c r="K63" s="33" t="s">
        <v>687</v>
      </c>
    </row>
    <row r="64" spans="1:11" ht="21.75" customHeight="1">
      <c r="A64" s="3" t="s">
        <v>131</v>
      </c>
      <c r="B64" s="8" t="str">
        <f t="shared" si="0"/>
        <v>赵峰</v>
      </c>
      <c r="C64" s="8" t="str">
        <f t="shared" si="1"/>
        <v>2301031987********</v>
      </c>
      <c r="D64" s="9" t="str">
        <f t="shared" si="2"/>
        <v>考号：20172QPA003</v>
      </c>
      <c r="I64" s="32" t="s">
        <v>1106</v>
      </c>
      <c r="J64" s="33" t="s">
        <v>253</v>
      </c>
      <c r="K64" s="33" t="s">
        <v>254</v>
      </c>
    </row>
    <row r="65" spans="1:11" ht="21.75" customHeight="1">
      <c r="A65" s="3" t="s">
        <v>132</v>
      </c>
      <c r="B65" s="8" t="str">
        <f t="shared" si="0"/>
        <v>赵子龙</v>
      </c>
      <c r="C65" s="8" t="str">
        <f t="shared" si="1"/>
        <v>2301251988********</v>
      </c>
      <c r="D65" s="9" t="str">
        <f t="shared" si="2"/>
        <v>考号：20172QPA004</v>
      </c>
      <c r="I65" s="32" t="s">
        <v>1107</v>
      </c>
      <c r="J65" s="33" t="s">
        <v>692</v>
      </c>
      <c r="K65" s="33" t="s">
        <v>693</v>
      </c>
    </row>
    <row r="66" spans="1:11" ht="21.75" customHeight="1">
      <c r="A66" s="3" t="s">
        <v>133</v>
      </c>
      <c r="B66" s="8" t="str">
        <f t="shared" si="0"/>
        <v>郑士杰</v>
      </c>
      <c r="C66" s="8" t="str">
        <f t="shared" si="1"/>
        <v>2302061978********</v>
      </c>
      <c r="D66" s="9" t="str">
        <f t="shared" si="2"/>
        <v>考号：20172QPA043</v>
      </c>
      <c r="I66" s="32" t="s">
        <v>1171</v>
      </c>
      <c r="J66" s="33" t="s">
        <v>821</v>
      </c>
      <c r="K66" s="33" t="s">
        <v>822</v>
      </c>
    </row>
    <row r="67" spans="1:11" ht="21.75" customHeight="1">
      <c r="A67" s="3" t="s">
        <v>134</v>
      </c>
      <c r="B67" s="8" t="str">
        <f aca="true" t="shared" si="3" ref="B67:B118">J67</f>
        <v>周龙</v>
      </c>
      <c r="C67" s="8" t="str">
        <f aca="true" t="shared" si="4" ref="C67:C118">CONCATENATE(LEFT(K67,10),"********")</f>
        <v>2306061972********</v>
      </c>
      <c r="D67" s="9" t="str">
        <f aca="true" t="shared" si="5" ref="D67:D118">CONCATENATE("考号：2017",I67)</f>
        <v>考号：20172QPA046</v>
      </c>
      <c r="I67" s="32" t="s">
        <v>1175</v>
      </c>
      <c r="J67" s="33" t="s">
        <v>617</v>
      </c>
      <c r="K67" s="33" t="s">
        <v>618</v>
      </c>
    </row>
    <row r="68" spans="1:11" ht="21.75" customHeight="1">
      <c r="A68" s="3" t="s">
        <v>135</v>
      </c>
      <c r="B68" s="8" t="str">
        <f t="shared" si="3"/>
        <v>朱烨</v>
      </c>
      <c r="C68" s="8" t="str">
        <f t="shared" si="4"/>
        <v>2321271972********</v>
      </c>
      <c r="D68" s="9" t="str">
        <f t="shared" si="5"/>
        <v>考号：20172QPA067</v>
      </c>
      <c r="I68" s="32" t="s">
        <v>1205</v>
      </c>
      <c r="J68" s="33" t="s">
        <v>1206</v>
      </c>
      <c r="K68" s="33" t="s">
        <v>1207</v>
      </c>
    </row>
    <row r="69" spans="1:11" ht="21.75" customHeight="1">
      <c r="A69" s="3" t="s">
        <v>136</v>
      </c>
      <c r="B69" s="8" t="str">
        <f t="shared" si="3"/>
        <v>左桐</v>
      </c>
      <c r="C69" s="8" t="str">
        <f t="shared" si="4"/>
        <v>2301071984********</v>
      </c>
      <c r="D69" s="9" t="str">
        <f t="shared" si="5"/>
        <v>考号：20172QPA045</v>
      </c>
      <c r="I69" s="32" t="s">
        <v>1172</v>
      </c>
      <c r="J69" s="33" t="s">
        <v>1173</v>
      </c>
      <c r="K69" s="33" t="s">
        <v>1174</v>
      </c>
    </row>
    <row r="70" spans="1:11" ht="21.75" customHeight="1">
      <c r="A70" s="3" t="s">
        <v>137</v>
      </c>
      <c r="B70" s="8">
        <f t="shared" si="3"/>
        <v>0</v>
      </c>
      <c r="C70" s="8" t="str">
        <f t="shared" si="4"/>
        <v>********</v>
      </c>
      <c r="D70" s="9" t="str">
        <f t="shared" si="5"/>
        <v>考号：2017</v>
      </c>
      <c r="I70" s="32"/>
      <c r="J70" s="33"/>
      <c r="K70" s="33"/>
    </row>
    <row r="71" spans="1:11" ht="21.75" customHeight="1">
      <c r="A71" s="3" t="s">
        <v>138</v>
      </c>
      <c r="B71" s="8">
        <f t="shared" si="3"/>
        <v>0</v>
      </c>
      <c r="C71" s="8" t="str">
        <f t="shared" si="4"/>
        <v>********</v>
      </c>
      <c r="D71" s="9" t="str">
        <f t="shared" si="5"/>
        <v>考号：2017</v>
      </c>
      <c r="I71" s="32"/>
      <c r="J71" s="33"/>
      <c r="K71" s="33"/>
    </row>
    <row r="72" spans="1:11" ht="21.75" customHeight="1">
      <c r="A72" s="3" t="s">
        <v>139</v>
      </c>
      <c r="B72" s="8">
        <f t="shared" si="3"/>
        <v>0</v>
      </c>
      <c r="C72" s="8" t="str">
        <f t="shared" si="4"/>
        <v>********</v>
      </c>
      <c r="D72" s="9" t="str">
        <f t="shared" si="5"/>
        <v>考号：2017</v>
      </c>
      <c r="I72" s="32"/>
      <c r="J72" s="33"/>
      <c r="K72" s="33"/>
    </row>
    <row r="73" spans="1:11" ht="21.75" customHeight="1">
      <c r="A73" s="3" t="s">
        <v>140</v>
      </c>
      <c r="B73" s="8">
        <f t="shared" si="3"/>
        <v>0</v>
      </c>
      <c r="C73" s="8" t="str">
        <f t="shared" si="4"/>
        <v>********</v>
      </c>
      <c r="D73" s="9" t="str">
        <f t="shared" si="5"/>
        <v>考号：2017</v>
      </c>
      <c r="I73" s="32"/>
      <c r="J73" s="33"/>
      <c r="K73" s="33"/>
    </row>
    <row r="74" spans="1:11" ht="21.75" customHeight="1">
      <c r="A74" s="3" t="s">
        <v>141</v>
      </c>
      <c r="B74" s="8">
        <f t="shared" si="3"/>
        <v>0</v>
      </c>
      <c r="C74" s="8" t="str">
        <f t="shared" si="4"/>
        <v>********</v>
      </c>
      <c r="D74" s="9" t="str">
        <f t="shared" si="5"/>
        <v>考号：2017</v>
      </c>
      <c r="I74" s="32"/>
      <c r="J74" s="33"/>
      <c r="K74" s="33"/>
    </row>
    <row r="75" spans="1:11" ht="21.75" customHeight="1">
      <c r="A75" s="3" t="s">
        <v>142</v>
      </c>
      <c r="B75" s="8">
        <f t="shared" si="3"/>
        <v>0</v>
      </c>
      <c r="C75" s="8" t="str">
        <f t="shared" si="4"/>
        <v>********</v>
      </c>
      <c r="D75" s="9" t="str">
        <f t="shared" si="5"/>
        <v>考号：2017</v>
      </c>
      <c r="I75" s="32"/>
      <c r="J75" s="33"/>
      <c r="K75" s="33"/>
    </row>
    <row r="76" spans="1:11" ht="21.75" customHeight="1">
      <c r="A76" s="3" t="s">
        <v>143</v>
      </c>
      <c r="B76" s="8">
        <f t="shared" si="3"/>
        <v>0</v>
      </c>
      <c r="C76" s="8" t="str">
        <f t="shared" si="4"/>
        <v>********</v>
      </c>
      <c r="D76" s="9" t="str">
        <f t="shared" si="5"/>
        <v>考号：2017</v>
      </c>
      <c r="I76" s="32"/>
      <c r="J76" s="33"/>
      <c r="K76" s="33"/>
    </row>
    <row r="77" spans="1:11" ht="21.75" customHeight="1">
      <c r="A77" s="3" t="s">
        <v>144</v>
      </c>
      <c r="B77" s="8">
        <f t="shared" si="3"/>
        <v>0</v>
      </c>
      <c r="C77" s="8" t="str">
        <f t="shared" si="4"/>
        <v>********</v>
      </c>
      <c r="D77" s="9" t="str">
        <f t="shared" si="5"/>
        <v>考号：2017</v>
      </c>
      <c r="I77" s="32"/>
      <c r="J77" s="33"/>
      <c r="K77" s="33"/>
    </row>
    <row r="78" spans="1:11" ht="21.75" customHeight="1">
      <c r="A78" s="3" t="s">
        <v>145</v>
      </c>
      <c r="B78" s="8">
        <f t="shared" si="3"/>
        <v>0</v>
      </c>
      <c r="C78" s="8" t="str">
        <f t="shared" si="4"/>
        <v>********</v>
      </c>
      <c r="D78" s="9" t="str">
        <f t="shared" si="5"/>
        <v>考号：2017</v>
      </c>
      <c r="I78" s="32"/>
      <c r="J78" s="33"/>
      <c r="K78" s="33"/>
    </row>
    <row r="79" spans="1:11" ht="21.75" customHeight="1">
      <c r="A79" s="3" t="s">
        <v>146</v>
      </c>
      <c r="B79" s="8">
        <f t="shared" si="3"/>
        <v>0</v>
      </c>
      <c r="C79" s="8" t="str">
        <f t="shared" si="4"/>
        <v>********</v>
      </c>
      <c r="D79" s="9" t="str">
        <f t="shared" si="5"/>
        <v>考号：2017</v>
      </c>
      <c r="I79" s="32"/>
      <c r="J79" s="33"/>
      <c r="K79" s="33"/>
    </row>
    <row r="80" spans="1:11" ht="21.75" customHeight="1">
      <c r="A80" s="3" t="s">
        <v>147</v>
      </c>
      <c r="B80" s="8">
        <f t="shared" si="3"/>
        <v>0</v>
      </c>
      <c r="C80" s="8" t="str">
        <f t="shared" si="4"/>
        <v>********</v>
      </c>
      <c r="D80" s="9" t="str">
        <f t="shared" si="5"/>
        <v>考号：2017</v>
      </c>
      <c r="I80" s="32"/>
      <c r="J80" s="33"/>
      <c r="K80" s="33"/>
    </row>
    <row r="81" spans="1:11" ht="21.75" customHeight="1">
      <c r="A81" s="3" t="s">
        <v>148</v>
      </c>
      <c r="B81" s="8">
        <f t="shared" si="3"/>
        <v>0</v>
      </c>
      <c r="C81" s="8" t="str">
        <f t="shared" si="4"/>
        <v>********</v>
      </c>
      <c r="D81" s="9" t="str">
        <f t="shared" si="5"/>
        <v>考号：2017</v>
      </c>
      <c r="I81" s="32"/>
      <c r="J81" s="33"/>
      <c r="K81" s="33"/>
    </row>
    <row r="82" spans="1:11" ht="21.75" customHeight="1">
      <c r="A82" s="3" t="s">
        <v>149</v>
      </c>
      <c r="B82" s="8">
        <f t="shared" si="3"/>
        <v>0</v>
      </c>
      <c r="C82" s="8" t="str">
        <f t="shared" si="4"/>
        <v>********</v>
      </c>
      <c r="D82" s="9" t="str">
        <f t="shared" si="5"/>
        <v>考号：2017</v>
      </c>
      <c r="I82" s="32"/>
      <c r="J82" s="33"/>
      <c r="K82" s="33"/>
    </row>
    <row r="83" spans="1:11" ht="21.75" customHeight="1">
      <c r="A83" s="3" t="s">
        <v>150</v>
      </c>
      <c r="B83" s="8">
        <f t="shared" si="3"/>
        <v>0</v>
      </c>
      <c r="C83" s="8" t="str">
        <f t="shared" si="4"/>
        <v>********</v>
      </c>
      <c r="D83" s="9" t="str">
        <f t="shared" si="5"/>
        <v>考号：2017</v>
      </c>
      <c r="I83" s="32"/>
      <c r="J83" s="33"/>
      <c r="K83" s="33"/>
    </row>
    <row r="84" spans="1:11" ht="21.75" customHeight="1">
      <c r="A84" s="3" t="s">
        <v>151</v>
      </c>
      <c r="B84" s="8">
        <f t="shared" si="3"/>
        <v>0</v>
      </c>
      <c r="C84" s="8" t="str">
        <f t="shared" si="4"/>
        <v>********</v>
      </c>
      <c r="D84" s="9" t="str">
        <f t="shared" si="5"/>
        <v>考号：2017</v>
      </c>
      <c r="I84" s="32"/>
      <c r="J84" s="33"/>
      <c r="K84" s="33"/>
    </row>
    <row r="85" spans="1:11" ht="21.75" customHeight="1">
      <c r="A85" s="3" t="s">
        <v>152</v>
      </c>
      <c r="B85" s="8">
        <f t="shared" si="3"/>
        <v>0</v>
      </c>
      <c r="C85" s="8" t="str">
        <f t="shared" si="4"/>
        <v>********</v>
      </c>
      <c r="D85" s="9" t="str">
        <f t="shared" si="5"/>
        <v>考号：2017</v>
      </c>
      <c r="I85" s="32"/>
      <c r="J85" s="33"/>
      <c r="K85" s="33"/>
    </row>
    <row r="86" spans="1:11" ht="21.75" customHeight="1">
      <c r="A86" s="3" t="s">
        <v>153</v>
      </c>
      <c r="B86" s="8">
        <f t="shared" si="3"/>
        <v>0</v>
      </c>
      <c r="C86" s="8" t="str">
        <f t="shared" si="4"/>
        <v>********</v>
      </c>
      <c r="D86" s="9" t="str">
        <f t="shared" si="5"/>
        <v>考号：2017</v>
      </c>
      <c r="I86" s="32"/>
      <c r="J86" s="33"/>
      <c r="K86" s="33"/>
    </row>
    <row r="87" spans="1:11" ht="21.75" customHeight="1">
      <c r="A87" s="3" t="s">
        <v>154</v>
      </c>
      <c r="B87" s="8">
        <f t="shared" si="3"/>
        <v>0</v>
      </c>
      <c r="C87" s="8" t="str">
        <f t="shared" si="4"/>
        <v>********</v>
      </c>
      <c r="D87" s="9" t="str">
        <f t="shared" si="5"/>
        <v>考号：2017</v>
      </c>
      <c r="I87" s="32"/>
      <c r="J87" s="33"/>
      <c r="K87" s="33"/>
    </row>
    <row r="88" spans="1:11" ht="21.75" customHeight="1">
      <c r="A88" s="3" t="s">
        <v>155</v>
      </c>
      <c r="B88" s="8">
        <f t="shared" si="3"/>
        <v>0</v>
      </c>
      <c r="C88" s="8" t="str">
        <f t="shared" si="4"/>
        <v>********</v>
      </c>
      <c r="D88" s="9" t="str">
        <f t="shared" si="5"/>
        <v>考号：2017</v>
      </c>
      <c r="I88" s="32"/>
      <c r="J88" s="33"/>
      <c r="K88" s="33"/>
    </row>
    <row r="89" spans="1:11" ht="21.75" customHeight="1">
      <c r="A89" s="3" t="s">
        <v>156</v>
      </c>
      <c r="B89" s="8">
        <f t="shared" si="3"/>
        <v>0</v>
      </c>
      <c r="C89" s="8" t="str">
        <f t="shared" si="4"/>
        <v>********</v>
      </c>
      <c r="D89" s="9" t="str">
        <f t="shared" si="5"/>
        <v>考号：2017</v>
      </c>
      <c r="I89" s="32"/>
      <c r="J89" s="33"/>
      <c r="K89" s="33"/>
    </row>
    <row r="90" spans="1:11" ht="21.75" customHeight="1">
      <c r="A90" s="3" t="s">
        <v>157</v>
      </c>
      <c r="B90" s="8">
        <f t="shared" si="3"/>
        <v>0</v>
      </c>
      <c r="C90" s="8" t="str">
        <f t="shared" si="4"/>
        <v>********</v>
      </c>
      <c r="D90" s="9" t="str">
        <f t="shared" si="5"/>
        <v>考号：2017</v>
      </c>
      <c r="I90" s="32"/>
      <c r="J90" s="33"/>
      <c r="K90" s="33"/>
    </row>
    <row r="91" spans="1:4" ht="21.75" customHeight="1">
      <c r="A91" s="3" t="s">
        <v>158</v>
      </c>
      <c r="B91" s="8">
        <f t="shared" si="3"/>
        <v>0</v>
      </c>
      <c r="C91" s="8" t="str">
        <f t="shared" si="4"/>
        <v>********</v>
      </c>
      <c r="D91" s="9" t="str">
        <f t="shared" si="5"/>
        <v>考号：2017</v>
      </c>
    </row>
    <row r="92" spans="1:4" ht="21.75" customHeight="1">
      <c r="A92" s="3" t="s">
        <v>159</v>
      </c>
      <c r="B92" s="8">
        <f t="shared" si="3"/>
        <v>0</v>
      </c>
      <c r="C92" s="8" t="str">
        <f t="shared" si="4"/>
        <v>********</v>
      </c>
      <c r="D92" s="9" t="str">
        <f t="shared" si="5"/>
        <v>考号：2017</v>
      </c>
    </row>
    <row r="93" spans="1:4" ht="21.75" customHeight="1">
      <c r="A93" s="3" t="s">
        <v>160</v>
      </c>
      <c r="B93" s="8">
        <f t="shared" si="3"/>
        <v>0</v>
      </c>
      <c r="C93" s="8" t="str">
        <f t="shared" si="4"/>
        <v>********</v>
      </c>
      <c r="D93" s="9" t="str">
        <f t="shared" si="5"/>
        <v>考号：2017</v>
      </c>
    </row>
    <row r="94" spans="1:4" ht="21.75" customHeight="1">
      <c r="A94" s="3" t="s">
        <v>161</v>
      </c>
      <c r="B94" s="8">
        <f t="shared" si="3"/>
        <v>0</v>
      </c>
      <c r="C94" s="8" t="str">
        <f t="shared" si="4"/>
        <v>********</v>
      </c>
      <c r="D94" s="9" t="str">
        <f t="shared" si="5"/>
        <v>考号：2017</v>
      </c>
    </row>
    <row r="95" spans="1:4" ht="21.75" customHeight="1">
      <c r="A95" s="3" t="s">
        <v>162</v>
      </c>
      <c r="B95" s="8">
        <f t="shared" si="3"/>
        <v>0</v>
      </c>
      <c r="C95" s="8" t="str">
        <f t="shared" si="4"/>
        <v>********</v>
      </c>
      <c r="D95" s="9" t="str">
        <f t="shared" si="5"/>
        <v>考号：2017</v>
      </c>
    </row>
    <row r="96" spans="1:4" ht="21.75" customHeight="1">
      <c r="A96" s="3" t="s">
        <v>163</v>
      </c>
      <c r="B96" s="8">
        <f t="shared" si="3"/>
        <v>0</v>
      </c>
      <c r="C96" s="8" t="str">
        <f t="shared" si="4"/>
        <v>********</v>
      </c>
      <c r="D96" s="9" t="str">
        <f t="shared" si="5"/>
        <v>考号：2017</v>
      </c>
    </row>
    <row r="97" spans="1:4" ht="21.75" customHeight="1">
      <c r="A97" s="3" t="s">
        <v>164</v>
      </c>
      <c r="B97" s="8">
        <f t="shared" si="3"/>
        <v>0</v>
      </c>
      <c r="C97" s="8" t="str">
        <f t="shared" si="4"/>
        <v>********</v>
      </c>
      <c r="D97" s="9" t="str">
        <f t="shared" si="5"/>
        <v>考号：2017</v>
      </c>
    </row>
    <row r="98" spans="1:4" ht="21.75" customHeight="1">
      <c r="A98" s="3" t="s">
        <v>165</v>
      </c>
      <c r="B98" s="8">
        <f t="shared" si="3"/>
        <v>0</v>
      </c>
      <c r="C98" s="8" t="str">
        <f t="shared" si="4"/>
        <v>********</v>
      </c>
      <c r="D98" s="9" t="str">
        <f t="shared" si="5"/>
        <v>考号：2017</v>
      </c>
    </row>
    <row r="99" spans="1:4" ht="21.75" customHeight="1">
      <c r="A99" s="3" t="s">
        <v>166</v>
      </c>
      <c r="B99" s="8">
        <f t="shared" si="3"/>
        <v>0</v>
      </c>
      <c r="C99" s="8" t="str">
        <f t="shared" si="4"/>
        <v>********</v>
      </c>
      <c r="D99" s="9" t="str">
        <f t="shared" si="5"/>
        <v>考号：2017</v>
      </c>
    </row>
    <row r="100" spans="1:4" ht="21.75" customHeight="1">
      <c r="A100" s="3" t="s">
        <v>167</v>
      </c>
      <c r="B100" s="8">
        <f t="shared" si="3"/>
        <v>0</v>
      </c>
      <c r="C100" s="8" t="str">
        <f t="shared" si="4"/>
        <v>********</v>
      </c>
      <c r="D100" s="9" t="str">
        <f t="shared" si="5"/>
        <v>考号：2017</v>
      </c>
    </row>
    <row r="101" spans="1:4" ht="21.75" customHeight="1">
      <c r="A101" s="3" t="s">
        <v>168</v>
      </c>
      <c r="B101" s="8">
        <f t="shared" si="3"/>
        <v>0</v>
      </c>
      <c r="C101" s="8" t="str">
        <f t="shared" si="4"/>
        <v>********</v>
      </c>
      <c r="D101" s="9" t="str">
        <f t="shared" si="5"/>
        <v>考号：2017</v>
      </c>
    </row>
    <row r="102" spans="1:4" ht="21.75" customHeight="1">
      <c r="A102" s="3" t="s">
        <v>169</v>
      </c>
      <c r="B102" s="8">
        <f t="shared" si="3"/>
        <v>0</v>
      </c>
      <c r="C102" s="8" t="str">
        <f t="shared" si="4"/>
        <v>********</v>
      </c>
      <c r="D102" s="9" t="str">
        <f t="shared" si="5"/>
        <v>考号：2017</v>
      </c>
    </row>
    <row r="103" spans="1:4" ht="21.75" customHeight="1">
      <c r="A103" s="3" t="s">
        <v>170</v>
      </c>
      <c r="B103" s="8">
        <f t="shared" si="3"/>
        <v>0</v>
      </c>
      <c r="C103" s="8" t="str">
        <f t="shared" si="4"/>
        <v>********</v>
      </c>
      <c r="D103" s="9" t="str">
        <f t="shared" si="5"/>
        <v>考号：2017</v>
      </c>
    </row>
    <row r="104" spans="1:4" ht="21.75" customHeight="1">
      <c r="A104" s="3" t="s">
        <v>171</v>
      </c>
      <c r="B104" s="8">
        <f t="shared" si="3"/>
        <v>0</v>
      </c>
      <c r="C104" s="8" t="str">
        <f t="shared" si="4"/>
        <v>********</v>
      </c>
      <c r="D104" s="9" t="str">
        <f t="shared" si="5"/>
        <v>考号：2017</v>
      </c>
    </row>
    <row r="105" spans="1:4" ht="21.75" customHeight="1">
      <c r="A105" s="3" t="s">
        <v>172</v>
      </c>
      <c r="B105" s="8">
        <f t="shared" si="3"/>
        <v>0</v>
      </c>
      <c r="C105" s="8" t="str">
        <f t="shared" si="4"/>
        <v>********</v>
      </c>
      <c r="D105" s="9" t="str">
        <f t="shared" si="5"/>
        <v>考号：2017</v>
      </c>
    </row>
    <row r="106" spans="1:4" ht="21.75" customHeight="1">
      <c r="A106" s="3" t="s">
        <v>173</v>
      </c>
      <c r="B106" s="8">
        <f t="shared" si="3"/>
        <v>0</v>
      </c>
      <c r="C106" s="8" t="str">
        <f t="shared" si="4"/>
        <v>********</v>
      </c>
      <c r="D106" s="9" t="str">
        <f t="shared" si="5"/>
        <v>考号：2017</v>
      </c>
    </row>
    <row r="107" spans="1:4" ht="21.75" customHeight="1">
      <c r="A107" s="3" t="s">
        <v>174</v>
      </c>
      <c r="B107" s="8">
        <f t="shared" si="3"/>
        <v>0</v>
      </c>
      <c r="C107" s="8" t="str">
        <f t="shared" si="4"/>
        <v>********</v>
      </c>
      <c r="D107" s="9" t="str">
        <f t="shared" si="5"/>
        <v>考号：2017</v>
      </c>
    </row>
    <row r="108" spans="1:4" ht="21.75" customHeight="1">
      <c r="A108" s="3" t="s">
        <v>175</v>
      </c>
      <c r="B108" s="8">
        <f t="shared" si="3"/>
        <v>0</v>
      </c>
      <c r="C108" s="8" t="str">
        <f t="shared" si="4"/>
        <v>********</v>
      </c>
      <c r="D108" s="9" t="str">
        <f t="shared" si="5"/>
        <v>考号：2017</v>
      </c>
    </row>
    <row r="109" spans="1:4" ht="21.75" customHeight="1">
      <c r="A109" s="3" t="s">
        <v>176</v>
      </c>
      <c r="B109" s="8">
        <f t="shared" si="3"/>
        <v>0</v>
      </c>
      <c r="C109" s="8" t="str">
        <f t="shared" si="4"/>
        <v>********</v>
      </c>
      <c r="D109" s="9" t="str">
        <f t="shared" si="5"/>
        <v>考号：2017</v>
      </c>
    </row>
    <row r="110" spans="1:4" ht="21.75" customHeight="1">
      <c r="A110" s="3" t="s">
        <v>177</v>
      </c>
      <c r="B110" s="8">
        <f t="shared" si="3"/>
        <v>0</v>
      </c>
      <c r="C110" s="8" t="str">
        <f t="shared" si="4"/>
        <v>********</v>
      </c>
      <c r="D110" s="9" t="str">
        <f t="shared" si="5"/>
        <v>考号：2017</v>
      </c>
    </row>
    <row r="111" spans="1:4" ht="21.75" customHeight="1">
      <c r="A111" s="3" t="s">
        <v>178</v>
      </c>
      <c r="B111" s="8">
        <f t="shared" si="3"/>
        <v>0</v>
      </c>
      <c r="C111" s="8" t="str">
        <f t="shared" si="4"/>
        <v>********</v>
      </c>
      <c r="D111" s="9" t="str">
        <f t="shared" si="5"/>
        <v>考号：2017</v>
      </c>
    </row>
    <row r="112" spans="1:4" ht="21.75" customHeight="1">
      <c r="A112" s="3" t="s">
        <v>179</v>
      </c>
      <c r="B112" s="8">
        <f t="shared" si="3"/>
        <v>0</v>
      </c>
      <c r="C112" s="8" t="str">
        <f t="shared" si="4"/>
        <v>********</v>
      </c>
      <c r="D112" s="9" t="str">
        <f t="shared" si="5"/>
        <v>考号：2017</v>
      </c>
    </row>
    <row r="113" spans="1:4" ht="21.75" customHeight="1">
      <c r="A113" s="3" t="s">
        <v>180</v>
      </c>
      <c r="B113" s="8">
        <f t="shared" si="3"/>
        <v>0</v>
      </c>
      <c r="C113" s="8" t="str">
        <f t="shared" si="4"/>
        <v>********</v>
      </c>
      <c r="D113" s="9" t="str">
        <f t="shared" si="5"/>
        <v>考号：2017</v>
      </c>
    </row>
    <row r="114" spans="1:4" ht="21.75" customHeight="1">
      <c r="A114" s="3" t="s">
        <v>181</v>
      </c>
      <c r="B114" s="8">
        <f t="shared" si="3"/>
        <v>0</v>
      </c>
      <c r="C114" s="8" t="str">
        <f t="shared" si="4"/>
        <v>********</v>
      </c>
      <c r="D114" s="9" t="str">
        <f t="shared" si="5"/>
        <v>考号：2017</v>
      </c>
    </row>
    <row r="115" spans="1:4" ht="21.75" customHeight="1">
      <c r="A115" s="3" t="s">
        <v>182</v>
      </c>
      <c r="B115" s="8">
        <f t="shared" si="3"/>
        <v>0</v>
      </c>
      <c r="C115" s="8" t="str">
        <f t="shared" si="4"/>
        <v>********</v>
      </c>
      <c r="D115" s="9" t="str">
        <f t="shared" si="5"/>
        <v>考号：2017</v>
      </c>
    </row>
    <row r="116" spans="1:4" ht="21.75" customHeight="1">
      <c r="A116" s="3" t="s">
        <v>183</v>
      </c>
      <c r="B116" s="8">
        <f t="shared" si="3"/>
        <v>0</v>
      </c>
      <c r="C116" s="8" t="str">
        <f t="shared" si="4"/>
        <v>********</v>
      </c>
      <c r="D116" s="9" t="str">
        <f t="shared" si="5"/>
        <v>考号：2017</v>
      </c>
    </row>
    <row r="117" spans="1:4" ht="21.75" customHeight="1">
      <c r="A117" s="3" t="s">
        <v>184</v>
      </c>
      <c r="B117" s="8">
        <f t="shared" si="3"/>
        <v>0</v>
      </c>
      <c r="C117" s="8" t="str">
        <f t="shared" si="4"/>
        <v>********</v>
      </c>
      <c r="D117" s="9" t="str">
        <f t="shared" si="5"/>
        <v>考号：2017</v>
      </c>
    </row>
    <row r="118" spans="1:4" ht="21.75" customHeight="1">
      <c r="A118" s="3" t="s">
        <v>185</v>
      </c>
      <c r="B118" s="8">
        <f t="shared" si="3"/>
        <v>0</v>
      </c>
      <c r="C118" s="8" t="str">
        <f t="shared" si="4"/>
        <v>********</v>
      </c>
      <c r="D118" s="9" t="str">
        <f t="shared" si="5"/>
        <v>考号：2017</v>
      </c>
    </row>
  </sheetData>
  <sheetProtection/>
  <autoFilter ref="I1:K1">
    <sortState ref="I2:K118">
      <sortCondition sortBy="value" ref="J2:J118"/>
    </sortState>
  </autoFilter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60" zoomScalePageLayoutView="0" workbookViewId="0" topLeftCell="A7">
      <selection activeCell="H43" sqref="H43"/>
    </sheetView>
  </sheetViews>
  <sheetFormatPr defaultColWidth="9.140625" defaultRowHeight="19.5" customHeight="1"/>
  <cols>
    <col min="1" max="2" width="20.57421875" style="1" customWidth="1"/>
    <col min="3" max="3" width="34.140625" style="1" customWidth="1"/>
    <col min="4" max="4" width="24.140625" style="1" customWidth="1"/>
    <col min="5" max="228" width="9.00390625" style="1" customWidth="1"/>
    <col min="229" max="230" width="8.8515625" style="1" bestFit="1" customWidth="1"/>
    <col min="231" max="231" width="25.7109375" style="1" bestFit="1" customWidth="1"/>
    <col min="232" max="232" width="11.421875" style="1" bestFit="1" customWidth="1"/>
    <col min="233" max="233" width="11.421875" style="1" customWidth="1"/>
    <col min="234" max="234" width="11.421875" style="1" bestFit="1" customWidth="1"/>
    <col min="235" max="237" width="11.421875" style="1" customWidth="1"/>
    <col min="238" max="16384" width="9.00390625" style="1" customWidth="1"/>
  </cols>
  <sheetData>
    <row r="1" ht="19.5" customHeight="1">
      <c r="A1" s="4" t="s">
        <v>10</v>
      </c>
    </row>
    <row r="2" spans="1:4" ht="30.75" customHeight="1">
      <c r="A2" s="46" t="s">
        <v>765</v>
      </c>
      <c r="B2" s="46"/>
      <c r="C2" s="46"/>
      <c r="D2" s="46"/>
    </row>
    <row r="3" spans="1:4" ht="21.75" customHeight="1">
      <c r="A3" s="6" t="s">
        <v>9</v>
      </c>
      <c r="B3" s="2" t="s">
        <v>0</v>
      </c>
      <c r="C3" s="2" t="s">
        <v>1</v>
      </c>
      <c r="D3" s="2" t="s">
        <v>2</v>
      </c>
    </row>
    <row r="4" spans="1:4" ht="21.75" customHeight="1">
      <c r="A4" s="3" t="s">
        <v>11</v>
      </c>
      <c r="B4" s="8" t="s">
        <v>61</v>
      </c>
      <c r="C4" s="8" t="s">
        <v>189</v>
      </c>
      <c r="D4" s="9" t="s">
        <v>768</v>
      </c>
    </row>
    <row r="5" spans="1:4" ht="21.75" customHeight="1">
      <c r="A5" s="3" t="s">
        <v>5</v>
      </c>
      <c r="B5" s="8" t="s">
        <v>64</v>
      </c>
      <c r="C5" s="8" t="s">
        <v>191</v>
      </c>
      <c r="D5" s="9" t="s">
        <v>769</v>
      </c>
    </row>
    <row r="6" spans="1:4" ht="21.75" customHeight="1">
      <c r="A6" s="3" t="s">
        <v>6</v>
      </c>
      <c r="B6" s="8" t="s">
        <v>50</v>
      </c>
      <c r="C6" s="8" t="s">
        <v>192</v>
      </c>
      <c r="D6" s="9" t="s">
        <v>770</v>
      </c>
    </row>
    <row r="7" spans="1:4" ht="21.75" customHeight="1">
      <c r="A7" s="3" t="s">
        <v>7</v>
      </c>
      <c r="B7" s="8" t="s">
        <v>57</v>
      </c>
      <c r="C7" s="8" t="s">
        <v>193</v>
      </c>
      <c r="D7" s="9" t="s">
        <v>771</v>
      </c>
    </row>
    <row r="8" spans="1:4" ht="21.75" customHeight="1">
      <c r="A8" s="3" t="s">
        <v>73</v>
      </c>
      <c r="B8" s="8" t="s">
        <v>66</v>
      </c>
      <c r="C8" s="8" t="s">
        <v>194</v>
      </c>
      <c r="D8" s="9" t="s">
        <v>772</v>
      </c>
    </row>
    <row r="9" spans="1:4" ht="21.75" customHeight="1">
      <c r="A9" s="3" t="s">
        <v>74</v>
      </c>
      <c r="B9" s="8" t="s">
        <v>47</v>
      </c>
      <c r="C9" s="8" t="s">
        <v>195</v>
      </c>
      <c r="D9" s="9" t="s">
        <v>773</v>
      </c>
    </row>
    <row r="10" spans="1:4" ht="21.75" customHeight="1">
      <c r="A10" s="3" t="s">
        <v>75</v>
      </c>
      <c r="B10" s="8" t="s">
        <v>53</v>
      </c>
      <c r="C10" s="8" t="s">
        <v>196</v>
      </c>
      <c r="D10" s="9" t="s">
        <v>774</v>
      </c>
    </row>
    <row r="11" spans="1:4" ht="21.75" customHeight="1">
      <c r="A11" s="3" t="s">
        <v>76</v>
      </c>
      <c r="B11" s="8" t="s">
        <v>21</v>
      </c>
      <c r="C11" s="8" t="s">
        <v>197</v>
      </c>
      <c r="D11" s="9" t="s">
        <v>775</v>
      </c>
    </row>
    <row r="12" spans="1:4" ht="21.75" customHeight="1">
      <c r="A12" s="3" t="s">
        <v>77</v>
      </c>
      <c r="B12" s="8" t="s">
        <v>23</v>
      </c>
      <c r="C12" s="8" t="s">
        <v>198</v>
      </c>
      <c r="D12" s="9" t="s">
        <v>776</v>
      </c>
    </row>
    <row r="13" spans="1:4" ht="21.75" customHeight="1">
      <c r="A13" s="3" t="s">
        <v>78</v>
      </c>
      <c r="B13" s="8" t="s">
        <v>59</v>
      </c>
      <c r="C13" s="8" t="s">
        <v>199</v>
      </c>
      <c r="D13" s="9" t="s">
        <v>777</v>
      </c>
    </row>
    <row r="14" spans="1:4" ht="21.75" customHeight="1">
      <c r="A14" s="3" t="s">
        <v>79</v>
      </c>
      <c r="B14" s="8" t="s">
        <v>51</v>
      </c>
      <c r="C14" s="8" t="s">
        <v>200</v>
      </c>
      <c r="D14" s="9" t="s">
        <v>778</v>
      </c>
    </row>
    <row r="15" spans="1:4" ht="21.75" customHeight="1">
      <c r="A15" s="3" t="s">
        <v>80</v>
      </c>
      <c r="B15" s="8" t="s">
        <v>60</v>
      </c>
      <c r="C15" s="8" t="s">
        <v>201</v>
      </c>
      <c r="D15" s="9" t="s">
        <v>779</v>
      </c>
    </row>
    <row r="16" spans="1:4" ht="21.75" customHeight="1">
      <c r="A16" s="3" t="s">
        <v>81</v>
      </c>
      <c r="B16" s="8" t="s">
        <v>35</v>
      </c>
      <c r="C16" s="8" t="s">
        <v>202</v>
      </c>
      <c r="D16" s="9" t="s">
        <v>780</v>
      </c>
    </row>
    <row r="17" spans="1:4" ht="21.75" customHeight="1">
      <c r="A17" s="3" t="s">
        <v>82</v>
      </c>
      <c r="B17" s="8" t="s">
        <v>43</v>
      </c>
      <c r="C17" s="8" t="s">
        <v>203</v>
      </c>
      <c r="D17" s="9" t="s">
        <v>781</v>
      </c>
    </row>
    <row r="18" spans="1:4" ht="21.75" customHeight="1">
      <c r="A18" s="3" t="s">
        <v>83</v>
      </c>
      <c r="B18" s="8" t="s">
        <v>71</v>
      </c>
      <c r="C18" s="8" t="s">
        <v>204</v>
      </c>
      <c r="D18" s="9" t="s">
        <v>782</v>
      </c>
    </row>
    <row r="19" spans="1:4" ht="21.75" customHeight="1">
      <c r="A19" s="3" t="s">
        <v>84</v>
      </c>
      <c r="B19" s="8" t="s">
        <v>26</v>
      </c>
      <c r="C19" s="8" t="s">
        <v>205</v>
      </c>
      <c r="D19" s="9" t="s">
        <v>783</v>
      </c>
    </row>
    <row r="20" spans="1:4" ht="21.75" customHeight="1">
      <c r="A20" s="3" t="s">
        <v>85</v>
      </c>
      <c r="B20" s="8" t="s">
        <v>39</v>
      </c>
      <c r="C20" s="8" t="s">
        <v>206</v>
      </c>
      <c r="D20" s="9" t="s">
        <v>784</v>
      </c>
    </row>
    <row r="21" spans="1:4" ht="21.75" customHeight="1">
      <c r="A21" s="3" t="s">
        <v>86</v>
      </c>
      <c r="B21" s="8" t="s">
        <v>68</v>
      </c>
      <c r="C21" s="8" t="s">
        <v>207</v>
      </c>
      <c r="D21" s="9" t="s">
        <v>785</v>
      </c>
    </row>
    <row r="22" spans="1:4" ht="21.75" customHeight="1">
      <c r="A22" s="3" t="s">
        <v>87</v>
      </c>
      <c r="B22" s="8" t="s">
        <v>69</v>
      </c>
      <c r="C22" s="8" t="s">
        <v>208</v>
      </c>
      <c r="D22" s="9" t="s">
        <v>786</v>
      </c>
    </row>
    <row r="23" spans="1:4" ht="21.75" customHeight="1">
      <c r="A23" s="3" t="s">
        <v>88</v>
      </c>
      <c r="B23" s="8" t="s">
        <v>45</v>
      </c>
      <c r="C23" s="8" t="s">
        <v>209</v>
      </c>
      <c r="D23" s="9" t="s">
        <v>787</v>
      </c>
    </row>
    <row r="24" spans="1:4" ht="21.75" customHeight="1">
      <c r="A24" s="3" t="s">
        <v>89</v>
      </c>
      <c r="B24" s="8" t="s">
        <v>58</v>
      </c>
      <c r="C24" s="8" t="s">
        <v>210</v>
      </c>
      <c r="D24" s="9" t="s">
        <v>788</v>
      </c>
    </row>
    <row r="25" spans="1:4" ht="21.75" customHeight="1">
      <c r="A25" s="3" t="s">
        <v>90</v>
      </c>
      <c r="B25" s="8" t="s">
        <v>37</v>
      </c>
      <c r="C25" s="8" t="s">
        <v>211</v>
      </c>
      <c r="D25" s="9" t="s">
        <v>789</v>
      </c>
    </row>
    <row r="26" spans="1:4" ht="21.75" customHeight="1">
      <c r="A26" s="3" t="s">
        <v>91</v>
      </c>
      <c r="B26" s="8" t="s">
        <v>55</v>
      </c>
      <c r="C26" s="8" t="s">
        <v>212</v>
      </c>
      <c r="D26" s="9" t="s">
        <v>790</v>
      </c>
    </row>
    <row r="27" spans="1:4" ht="21.75" customHeight="1">
      <c r="A27" s="3" t="s">
        <v>92</v>
      </c>
      <c r="B27" s="8" t="s">
        <v>32</v>
      </c>
      <c r="C27" s="8" t="s">
        <v>213</v>
      </c>
      <c r="D27" s="9" t="s">
        <v>791</v>
      </c>
    </row>
    <row r="28" spans="1:4" ht="21.75" customHeight="1">
      <c r="A28" s="3" t="s">
        <v>93</v>
      </c>
      <c r="B28" s="8" t="s">
        <v>28</v>
      </c>
      <c r="C28" s="8" t="s">
        <v>214</v>
      </c>
      <c r="D28" s="9" t="s">
        <v>792</v>
      </c>
    </row>
    <row r="29" spans="1:4" ht="21.75" customHeight="1">
      <c r="A29" s="3" t="s">
        <v>94</v>
      </c>
      <c r="B29" s="8" t="s">
        <v>70</v>
      </c>
      <c r="C29" s="8" t="s">
        <v>215</v>
      </c>
      <c r="D29" s="9" t="s">
        <v>793</v>
      </c>
    </row>
    <row r="30" spans="1:4" ht="21.75" customHeight="1">
      <c r="A30" s="3" t="s">
        <v>95</v>
      </c>
      <c r="B30" s="8" t="s">
        <v>25</v>
      </c>
      <c r="C30" s="8" t="s">
        <v>216</v>
      </c>
      <c r="D30" s="9" t="s">
        <v>794</v>
      </c>
    </row>
    <row r="31" spans="1:4" ht="21.75" customHeight="1">
      <c r="A31" s="3" t="s">
        <v>96</v>
      </c>
      <c r="B31" s="8" t="s">
        <v>48</v>
      </c>
      <c r="C31" s="8" t="s">
        <v>217</v>
      </c>
      <c r="D31" s="9" t="s">
        <v>795</v>
      </c>
    </row>
    <row r="32" spans="1:4" ht="21.75" customHeight="1">
      <c r="A32" s="3" t="s">
        <v>97</v>
      </c>
      <c r="B32" s="8" t="s">
        <v>44</v>
      </c>
      <c r="C32" s="8" t="s">
        <v>218</v>
      </c>
      <c r="D32" s="9" t="s">
        <v>796</v>
      </c>
    </row>
    <row r="33" spans="1:4" ht="21.75" customHeight="1">
      <c r="A33" s="3" t="s">
        <v>98</v>
      </c>
      <c r="B33" s="8" t="s">
        <v>27</v>
      </c>
      <c r="C33" s="8" t="s">
        <v>219</v>
      </c>
      <c r="D33" s="9" t="s">
        <v>797</v>
      </c>
    </row>
    <row r="34" spans="1:4" ht="21.75" customHeight="1">
      <c r="A34" s="3" t="s">
        <v>99</v>
      </c>
      <c r="B34" s="8" t="s">
        <v>24</v>
      </c>
      <c r="C34" s="8" t="s">
        <v>220</v>
      </c>
      <c r="D34" s="9" t="s">
        <v>798</v>
      </c>
    </row>
    <row r="35" spans="1:4" ht="21.75" customHeight="1">
      <c r="A35" s="3" t="s">
        <v>100</v>
      </c>
      <c r="B35" s="8" t="s">
        <v>33</v>
      </c>
      <c r="C35" s="8" t="s">
        <v>221</v>
      </c>
      <c r="D35" s="9" t="s">
        <v>799</v>
      </c>
    </row>
    <row r="36" spans="1:4" ht="21.75" customHeight="1">
      <c r="A36" s="3" t="s">
        <v>101</v>
      </c>
      <c r="B36" s="8" t="s">
        <v>40</v>
      </c>
      <c r="C36" s="8" t="s">
        <v>222</v>
      </c>
      <c r="D36" s="9" t="s">
        <v>800</v>
      </c>
    </row>
    <row r="37" spans="1:4" ht="21.75" customHeight="1">
      <c r="A37" s="3" t="s">
        <v>102</v>
      </c>
      <c r="B37" s="8" t="s">
        <v>30</v>
      </c>
      <c r="C37" s="8" t="s">
        <v>223</v>
      </c>
      <c r="D37" s="9" t="s">
        <v>801</v>
      </c>
    </row>
    <row r="38" spans="1:4" ht="21.75" customHeight="1">
      <c r="A38" s="3" t="s">
        <v>103</v>
      </c>
      <c r="B38" s="8" t="s">
        <v>62</v>
      </c>
      <c r="C38" s="8" t="s">
        <v>224</v>
      </c>
      <c r="D38" s="9" t="s">
        <v>802</v>
      </c>
    </row>
    <row r="39" spans="1:4" ht="21.75" customHeight="1">
      <c r="A39" s="3" t="s">
        <v>104</v>
      </c>
      <c r="B39" s="8" t="s">
        <v>29</v>
      </c>
      <c r="C39" s="8" t="s">
        <v>225</v>
      </c>
      <c r="D39" s="9" t="s">
        <v>803</v>
      </c>
    </row>
    <row r="40" spans="1:4" ht="21.75" customHeight="1">
      <c r="A40" s="3" t="s">
        <v>105</v>
      </c>
      <c r="B40" s="8" t="s">
        <v>63</v>
      </c>
      <c r="C40" s="8" t="s">
        <v>226</v>
      </c>
      <c r="D40" s="9" t="s">
        <v>804</v>
      </c>
    </row>
    <row r="41" spans="1:4" ht="21.75" customHeight="1">
      <c r="A41" s="3" t="s">
        <v>106</v>
      </c>
      <c r="B41" s="8" t="s">
        <v>22</v>
      </c>
      <c r="C41" s="8" t="s">
        <v>227</v>
      </c>
      <c r="D41" s="9" t="s">
        <v>805</v>
      </c>
    </row>
    <row r="42" spans="1:4" ht="21.75" customHeight="1">
      <c r="A42" s="3" t="s">
        <v>107</v>
      </c>
      <c r="B42" s="8" t="s">
        <v>38</v>
      </c>
      <c r="C42" s="8" t="s">
        <v>228</v>
      </c>
      <c r="D42" s="9" t="s">
        <v>806</v>
      </c>
    </row>
    <row r="43" spans="1:4" ht="21.75" customHeight="1">
      <c r="A43" s="3" t="s">
        <v>108</v>
      </c>
      <c r="B43" s="8" t="s">
        <v>54</v>
      </c>
      <c r="C43" s="8" t="s">
        <v>229</v>
      </c>
      <c r="D43" s="9" t="s">
        <v>807</v>
      </c>
    </row>
    <row r="44" spans="1:4" ht="21.75" customHeight="1">
      <c r="A44" s="3" t="s">
        <v>109</v>
      </c>
      <c r="B44" s="8" t="s">
        <v>52</v>
      </c>
      <c r="C44" s="8" t="s">
        <v>230</v>
      </c>
      <c r="D44" s="9" t="s">
        <v>808</v>
      </c>
    </row>
    <row r="45" spans="1:4" ht="21.75" customHeight="1">
      <c r="A45" s="3" t="s">
        <v>110</v>
      </c>
      <c r="B45" s="8" t="s">
        <v>49</v>
      </c>
      <c r="C45" s="8" t="s">
        <v>231</v>
      </c>
      <c r="D45" s="9" t="s">
        <v>809</v>
      </c>
    </row>
    <row r="46" spans="1:4" ht="21.75" customHeight="1">
      <c r="A46" s="3" t="s">
        <v>111</v>
      </c>
      <c r="B46" s="8" t="s">
        <v>42</v>
      </c>
      <c r="C46" s="8" t="s">
        <v>232</v>
      </c>
      <c r="D46" s="9" t="s">
        <v>810</v>
      </c>
    </row>
  </sheetData>
  <sheetProtection/>
  <autoFilter ref="A3:D3">
    <sortState ref="A4:D46">
      <sortCondition sortBy="value" ref="B4:B46"/>
    </sortState>
  </autoFilter>
  <mergeCells count="1">
    <mergeCell ref="A2:D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PageLayoutView="0" workbookViewId="0" topLeftCell="A1">
      <selection activeCell="A4" sqref="A4:A39"/>
    </sheetView>
  </sheetViews>
  <sheetFormatPr defaultColWidth="9.140625" defaultRowHeight="19.5" customHeight="1"/>
  <cols>
    <col min="1" max="2" width="20.57421875" style="1" customWidth="1"/>
    <col min="3" max="3" width="34.140625" style="1" customWidth="1"/>
    <col min="4" max="4" width="24.140625" style="1" customWidth="1"/>
    <col min="5" max="235" width="9.00390625" style="1" customWidth="1"/>
    <col min="236" max="237" width="8.8515625" style="1" bestFit="1" customWidth="1"/>
    <col min="238" max="238" width="25.7109375" style="1" bestFit="1" customWidth="1"/>
    <col min="239" max="239" width="11.421875" style="1" bestFit="1" customWidth="1"/>
    <col min="240" max="240" width="11.421875" style="1" customWidth="1"/>
    <col min="241" max="241" width="11.421875" style="1" bestFit="1" customWidth="1"/>
    <col min="242" max="244" width="11.421875" style="1" customWidth="1"/>
    <col min="245" max="16384" width="9.00390625" style="1" customWidth="1"/>
  </cols>
  <sheetData>
    <row r="1" ht="19.5" customHeight="1">
      <c r="A1" s="4" t="s">
        <v>4</v>
      </c>
    </row>
    <row r="2" spans="1:4" ht="30.75" customHeight="1">
      <c r="A2" s="46" t="s">
        <v>766</v>
      </c>
      <c r="B2" s="46"/>
      <c r="C2" s="46"/>
      <c r="D2" s="46"/>
    </row>
    <row r="3" spans="1:4" ht="21.75" customHeight="1">
      <c r="A3" s="6" t="s">
        <v>9</v>
      </c>
      <c r="B3" s="2" t="s">
        <v>0</v>
      </c>
      <c r="C3" s="2" t="s">
        <v>1</v>
      </c>
      <c r="D3" s="2" t="s">
        <v>2</v>
      </c>
    </row>
    <row r="4" spans="1:4" ht="21.75" customHeight="1">
      <c r="A4" s="3" t="s">
        <v>11</v>
      </c>
      <c r="B4" s="8" t="s">
        <v>459</v>
      </c>
      <c r="C4" s="8" t="s">
        <v>469</v>
      </c>
      <c r="D4" s="9" t="s">
        <v>470</v>
      </c>
    </row>
    <row r="5" spans="1:4" ht="21.75" customHeight="1">
      <c r="A5" s="3" t="s">
        <v>5</v>
      </c>
      <c r="B5" s="8" t="s">
        <v>271</v>
      </c>
      <c r="C5" s="8" t="s">
        <v>471</v>
      </c>
      <c r="D5" s="9" t="s">
        <v>472</v>
      </c>
    </row>
    <row r="6" spans="1:4" ht="21.75" customHeight="1">
      <c r="A6" s="3" t="s">
        <v>6</v>
      </c>
      <c r="B6" s="8" t="s">
        <v>448</v>
      </c>
      <c r="C6" s="8" t="s">
        <v>473</v>
      </c>
      <c r="D6" s="9" t="s">
        <v>474</v>
      </c>
    </row>
    <row r="7" spans="1:4" ht="21.75" customHeight="1">
      <c r="A7" s="3" t="s">
        <v>7</v>
      </c>
      <c r="B7" s="8" t="s">
        <v>66</v>
      </c>
      <c r="C7" s="8" t="s">
        <v>194</v>
      </c>
      <c r="D7" s="9" t="s">
        <v>475</v>
      </c>
    </row>
    <row r="8" spans="1:4" ht="21.75" customHeight="1">
      <c r="A8" s="3" t="s">
        <v>73</v>
      </c>
      <c r="B8" s="8" t="s">
        <v>454</v>
      </c>
      <c r="C8" s="8" t="s">
        <v>476</v>
      </c>
      <c r="D8" s="9" t="s">
        <v>477</v>
      </c>
    </row>
    <row r="9" spans="1:4" ht="21.75" customHeight="1">
      <c r="A9" s="3" t="s">
        <v>74</v>
      </c>
      <c r="B9" s="8" t="s">
        <v>467</v>
      </c>
      <c r="C9" s="8" t="s">
        <v>478</v>
      </c>
      <c r="D9" s="9" t="s">
        <v>479</v>
      </c>
    </row>
    <row r="10" spans="1:4" ht="21.75" customHeight="1">
      <c r="A10" s="3" t="s">
        <v>75</v>
      </c>
      <c r="B10" s="8" t="s">
        <v>466</v>
      </c>
      <c r="C10" s="8" t="s">
        <v>480</v>
      </c>
      <c r="D10" s="9" t="s">
        <v>481</v>
      </c>
    </row>
    <row r="11" spans="1:4" ht="21.75" customHeight="1">
      <c r="A11" s="3" t="s">
        <v>76</v>
      </c>
      <c r="B11" s="8" t="s">
        <v>464</v>
      </c>
      <c r="C11" s="8" t="s">
        <v>482</v>
      </c>
      <c r="D11" s="9" t="s">
        <v>483</v>
      </c>
    </row>
    <row r="12" spans="1:4" ht="21.75" customHeight="1">
      <c r="A12" s="3" t="s">
        <v>77</v>
      </c>
      <c r="B12" s="8" t="s">
        <v>444</v>
      </c>
      <c r="C12" s="8" t="s">
        <v>226</v>
      </c>
      <c r="D12" s="9" t="s">
        <v>484</v>
      </c>
    </row>
    <row r="13" spans="1:4" ht="21.75" customHeight="1">
      <c r="A13" s="3" t="s">
        <v>78</v>
      </c>
      <c r="B13" s="8" t="s">
        <v>465</v>
      </c>
      <c r="C13" s="8" t="s">
        <v>485</v>
      </c>
      <c r="D13" s="9" t="s">
        <v>486</v>
      </c>
    </row>
    <row r="14" spans="1:4" ht="21.75" customHeight="1">
      <c r="A14" s="3" t="s">
        <v>79</v>
      </c>
      <c r="B14" s="8" t="s">
        <v>451</v>
      </c>
      <c r="C14" s="8" t="s">
        <v>473</v>
      </c>
      <c r="D14" s="9" t="s">
        <v>487</v>
      </c>
    </row>
    <row r="15" spans="1:4" ht="21.75" customHeight="1">
      <c r="A15" s="3" t="s">
        <v>80</v>
      </c>
      <c r="B15" s="8" t="s">
        <v>458</v>
      </c>
      <c r="C15" s="8" t="s">
        <v>488</v>
      </c>
      <c r="D15" s="9" t="s">
        <v>489</v>
      </c>
    </row>
    <row r="16" spans="1:4" ht="21.75" customHeight="1">
      <c r="A16" s="3" t="s">
        <v>81</v>
      </c>
      <c r="B16" s="8" t="s">
        <v>71</v>
      </c>
      <c r="C16" s="8" t="s">
        <v>204</v>
      </c>
      <c r="D16" s="9" t="s">
        <v>490</v>
      </c>
    </row>
    <row r="17" spans="1:4" ht="21.75" customHeight="1">
      <c r="A17" s="3" t="s">
        <v>82</v>
      </c>
      <c r="B17" s="8" t="s">
        <v>26</v>
      </c>
      <c r="C17" s="8" t="s">
        <v>205</v>
      </c>
      <c r="D17" s="9" t="s">
        <v>491</v>
      </c>
    </row>
    <row r="18" spans="1:4" ht="21.75" customHeight="1">
      <c r="A18" s="3" t="s">
        <v>83</v>
      </c>
      <c r="B18" s="8" t="s">
        <v>279</v>
      </c>
      <c r="C18" s="8" t="s">
        <v>492</v>
      </c>
      <c r="D18" s="9" t="s">
        <v>493</v>
      </c>
    </row>
    <row r="19" spans="1:4" ht="21.75" customHeight="1">
      <c r="A19" s="3" t="s">
        <v>84</v>
      </c>
      <c r="B19" s="8" t="s">
        <v>452</v>
      </c>
      <c r="C19" s="8" t="s">
        <v>494</v>
      </c>
      <c r="D19" s="9" t="s">
        <v>495</v>
      </c>
    </row>
    <row r="20" spans="1:4" ht="21.75" customHeight="1">
      <c r="A20" s="3" t="s">
        <v>85</v>
      </c>
      <c r="B20" s="8" t="s">
        <v>453</v>
      </c>
      <c r="C20" s="8" t="s">
        <v>496</v>
      </c>
      <c r="D20" s="9" t="s">
        <v>497</v>
      </c>
    </row>
    <row r="21" spans="1:4" ht="21.75" customHeight="1">
      <c r="A21" s="3" t="s">
        <v>86</v>
      </c>
      <c r="B21" s="8" t="s">
        <v>457</v>
      </c>
      <c r="C21" s="8" t="s">
        <v>498</v>
      </c>
      <c r="D21" s="9" t="s">
        <v>499</v>
      </c>
    </row>
    <row r="22" spans="1:4" ht="21.75" customHeight="1">
      <c r="A22" s="3" t="s">
        <v>87</v>
      </c>
      <c r="B22" s="8" t="s">
        <v>449</v>
      </c>
      <c r="C22" s="8" t="s">
        <v>500</v>
      </c>
      <c r="D22" s="9" t="s">
        <v>501</v>
      </c>
    </row>
    <row r="23" spans="1:4" ht="21.75" customHeight="1">
      <c r="A23" s="3" t="s">
        <v>88</v>
      </c>
      <c r="B23" s="8" t="s">
        <v>446</v>
      </c>
      <c r="C23" s="8" t="s">
        <v>502</v>
      </c>
      <c r="D23" s="9" t="s">
        <v>503</v>
      </c>
    </row>
    <row r="24" spans="1:4" ht="21.75" customHeight="1">
      <c r="A24" s="3" t="s">
        <v>89</v>
      </c>
      <c r="B24" s="8" t="s">
        <v>259</v>
      </c>
      <c r="C24" s="8" t="s">
        <v>504</v>
      </c>
      <c r="D24" s="9" t="s">
        <v>505</v>
      </c>
    </row>
    <row r="25" spans="1:4" ht="21.75" customHeight="1">
      <c r="A25" s="3" t="s">
        <v>90</v>
      </c>
      <c r="B25" s="8" t="s">
        <v>440</v>
      </c>
      <c r="C25" s="8" t="s">
        <v>506</v>
      </c>
      <c r="D25" s="9" t="s">
        <v>507</v>
      </c>
    </row>
    <row r="26" spans="1:4" ht="21.75" customHeight="1">
      <c r="A26" s="3" t="s">
        <v>91</v>
      </c>
      <c r="B26" s="8" t="s">
        <v>455</v>
      </c>
      <c r="C26" s="8" t="s">
        <v>508</v>
      </c>
      <c r="D26" s="9" t="s">
        <v>509</v>
      </c>
    </row>
    <row r="27" spans="1:4" ht="21.75" customHeight="1">
      <c r="A27" s="3" t="s">
        <v>92</v>
      </c>
      <c r="B27" s="8" t="s">
        <v>25</v>
      </c>
      <c r="C27" s="8" t="s">
        <v>216</v>
      </c>
      <c r="D27" s="9" t="s">
        <v>510</v>
      </c>
    </row>
    <row r="28" spans="1:4" ht="21.75" customHeight="1">
      <c r="A28" s="3" t="s">
        <v>93</v>
      </c>
      <c r="B28" s="8" t="s">
        <v>33</v>
      </c>
      <c r="C28" s="8" t="s">
        <v>221</v>
      </c>
      <c r="D28" s="9" t="s">
        <v>511</v>
      </c>
    </row>
    <row r="29" spans="1:4" ht="21.75" customHeight="1">
      <c r="A29" s="3" t="s">
        <v>94</v>
      </c>
      <c r="B29" s="8" t="s">
        <v>30</v>
      </c>
      <c r="C29" s="8" t="s">
        <v>223</v>
      </c>
      <c r="D29" s="9" t="s">
        <v>512</v>
      </c>
    </row>
    <row r="30" spans="1:4" ht="21.75" customHeight="1">
      <c r="A30" s="3" t="s">
        <v>95</v>
      </c>
      <c r="B30" s="8" t="s">
        <v>442</v>
      </c>
      <c r="C30" s="8" t="s">
        <v>513</v>
      </c>
      <c r="D30" s="9" t="s">
        <v>514</v>
      </c>
    </row>
    <row r="31" spans="1:4" ht="21.75" customHeight="1">
      <c r="A31" s="3" t="s">
        <v>96</v>
      </c>
      <c r="B31" s="8" t="s">
        <v>62</v>
      </c>
      <c r="C31" s="8" t="s">
        <v>224</v>
      </c>
      <c r="D31" s="9" t="s">
        <v>515</v>
      </c>
    </row>
    <row r="32" spans="1:4" ht="21.75" customHeight="1">
      <c r="A32" s="3" t="s">
        <v>97</v>
      </c>
      <c r="B32" s="8" t="s">
        <v>445</v>
      </c>
      <c r="C32" s="8" t="s">
        <v>473</v>
      </c>
      <c r="D32" s="9" t="s">
        <v>516</v>
      </c>
    </row>
    <row r="33" spans="1:4" ht="21.75" customHeight="1">
      <c r="A33" s="3" t="s">
        <v>98</v>
      </c>
      <c r="B33" s="8" t="s">
        <v>462</v>
      </c>
      <c r="C33" s="8" t="s">
        <v>517</v>
      </c>
      <c r="D33" s="9" t="s">
        <v>518</v>
      </c>
    </row>
    <row r="34" spans="1:4" ht="21.75" customHeight="1">
      <c r="A34" s="3" t="s">
        <v>99</v>
      </c>
      <c r="B34" s="8" t="s">
        <v>456</v>
      </c>
      <c r="C34" s="8" t="s">
        <v>519</v>
      </c>
      <c r="D34" s="9" t="s">
        <v>520</v>
      </c>
    </row>
    <row r="35" spans="1:4" ht="21.75" customHeight="1">
      <c r="A35" s="3" t="s">
        <v>100</v>
      </c>
      <c r="B35" s="8" t="s">
        <v>49</v>
      </c>
      <c r="C35" s="8" t="s">
        <v>231</v>
      </c>
      <c r="D35" s="9" t="s">
        <v>521</v>
      </c>
    </row>
    <row r="36" spans="1:4" ht="21.75" customHeight="1">
      <c r="A36" s="3" t="s">
        <v>101</v>
      </c>
      <c r="B36" s="8" t="s">
        <v>243</v>
      </c>
      <c r="C36" s="8" t="s">
        <v>522</v>
      </c>
      <c r="D36" s="9" t="s">
        <v>523</v>
      </c>
    </row>
    <row r="37" spans="1:4" ht="21.75" customHeight="1">
      <c r="A37" s="3" t="s">
        <v>102</v>
      </c>
      <c r="B37" s="8" t="s">
        <v>447</v>
      </c>
      <c r="C37" s="8" t="s">
        <v>524</v>
      </c>
      <c r="D37" s="9" t="s">
        <v>525</v>
      </c>
    </row>
    <row r="38" spans="1:4" ht="21.75" customHeight="1">
      <c r="A38" s="3" t="s">
        <v>103</v>
      </c>
      <c r="B38" s="8" t="s">
        <v>461</v>
      </c>
      <c r="C38" s="8" t="s">
        <v>526</v>
      </c>
      <c r="D38" s="9" t="s">
        <v>527</v>
      </c>
    </row>
    <row r="39" spans="1:4" ht="21.75" customHeight="1">
      <c r="A39" s="3" t="s">
        <v>104</v>
      </c>
      <c r="B39" s="8" t="s">
        <v>443</v>
      </c>
      <c r="C39" s="8" t="s">
        <v>528</v>
      </c>
      <c r="D39" s="9" t="s">
        <v>529</v>
      </c>
    </row>
  </sheetData>
  <sheetProtection/>
  <autoFilter ref="A3:D3">
    <sortState ref="A4:D39">
      <sortCondition sortBy="value" ref="B4:B39"/>
    </sortState>
  </autoFilter>
  <mergeCells count="1">
    <mergeCell ref="A2:D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60" zoomScalePageLayoutView="0" workbookViewId="0" topLeftCell="A1">
      <selection activeCell="D46" sqref="D46"/>
    </sheetView>
  </sheetViews>
  <sheetFormatPr defaultColWidth="9.140625" defaultRowHeight="19.5" customHeight="1"/>
  <cols>
    <col min="1" max="2" width="20.57421875" style="1" customWidth="1"/>
    <col min="3" max="3" width="34.140625" style="1" customWidth="1"/>
    <col min="4" max="4" width="24.140625" style="1" customWidth="1"/>
    <col min="5" max="235" width="9.00390625" style="1" customWidth="1"/>
    <col min="236" max="237" width="8.8515625" style="1" bestFit="1" customWidth="1"/>
    <col min="238" max="238" width="25.7109375" style="1" bestFit="1" customWidth="1"/>
    <col min="239" max="239" width="11.421875" style="1" bestFit="1" customWidth="1"/>
    <col min="240" max="240" width="11.421875" style="1" customWidth="1"/>
    <col min="241" max="241" width="11.421875" style="1" bestFit="1" customWidth="1"/>
    <col min="242" max="244" width="11.421875" style="1" customWidth="1"/>
    <col min="245" max="16384" width="9.00390625" style="1" customWidth="1"/>
  </cols>
  <sheetData>
    <row r="1" ht="19.5" customHeight="1">
      <c r="A1" s="4" t="s">
        <v>8</v>
      </c>
    </row>
    <row r="2" spans="1:4" ht="30.75" customHeight="1">
      <c r="A2" s="46" t="s">
        <v>767</v>
      </c>
      <c r="B2" s="46"/>
      <c r="C2" s="46"/>
      <c r="D2" s="46"/>
    </row>
    <row r="3" spans="1:4" ht="21.75" customHeight="1">
      <c r="A3" s="6" t="s">
        <v>9</v>
      </c>
      <c r="B3" s="2" t="s">
        <v>0</v>
      </c>
      <c r="C3" s="2" t="s">
        <v>1</v>
      </c>
      <c r="D3" s="2" t="s">
        <v>2</v>
      </c>
    </row>
    <row r="4" spans="1:4" ht="21.75" customHeight="1">
      <c r="A4" s="45" t="s">
        <v>1039</v>
      </c>
      <c r="B4" s="8" t="s">
        <v>271</v>
      </c>
      <c r="C4" s="8" t="s">
        <v>471</v>
      </c>
      <c r="D4" s="9" t="s">
        <v>873</v>
      </c>
    </row>
    <row r="5" spans="1:4" ht="21.75" customHeight="1">
      <c r="A5" s="45" t="s">
        <v>1040</v>
      </c>
      <c r="B5" s="8" t="s">
        <v>660</v>
      </c>
      <c r="C5" s="8" t="s">
        <v>876</v>
      </c>
      <c r="D5" s="9" t="s">
        <v>878</v>
      </c>
    </row>
    <row r="6" spans="1:4" ht="21.75" customHeight="1">
      <c r="A6" s="45" t="s">
        <v>1041</v>
      </c>
      <c r="B6" s="8" t="s">
        <v>819</v>
      </c>
      <c r="C6" s="8" t="s">
        <v>866</v>
      </c>
      <c r="D6" s="9" t="s">
        <v>867</v>
      </c>
    </row>
    <row r="7" spans="1:4" ht="21.75" customHeight="1">
      <c r="A7" s="45" t="s">
        <v>1042</v>
      </c>
      <c r="B7" s="8" t="s">
        <v>239</v>
      </c>
      <c r="C7" s="8" t="s">
        <v>858</v>
      </c>
      <c r="D7" s="9" t="s">
        <v>859</v>
      </c>
    </row>
    <row r="8" spans="1:4" ht="21.75" customHeight="1">
      <c r="A8" s="45" t="s">
        <v>1043</v>
      </c>
      <c r="B8" s="8" t="s">
        <v>848</v>
      </c>
      <c r="C8" s="8" t="s">
        <v>940</v>
      </c>
      <c r="D8" s="9" t="s">
        <v>941</v>
      </c>
    </row>
    <row r="9" spans="1:4" ht="21.75" customHeight="1">
      <c r="A9" s="45" t="s">
        <v>1044</v>
      </c>
      <c r="B9" s="8" t="s">
        <v>831</v>
      </c>
      <c r="C9" s="8" t="s">
        <v>898</v>
      </c>
      <c r="D9" s="9" t="s">
        <v>899</v>
      </c>
    </row>
    <row r="10" spans="1:4" ht="21.75" customHeight="1">
      <c r="A10" s="45" t="s">
        <v>1045</v>
      </c>
      <c r="B10" s="8" t="s">
        <v>21</v>
      </c>
      <c r="C10" s="8" t="s">
        <v>197</v>
      </c>
      <c r="D10" s="9" t="s">
        <v>933</v>
      </c>
    </row>
    <row r="11" spans="1:4" ht="21.75" customHeight="1">
      <c r="A11" s="45" t="s">
        <v>1046</v>
      </c>
      <c r="B11" s="8" t="s">
        <v>23</v>
      </c>
      <c r="C11" s="8" t="s">
        <v>198</v>
      </c>
      <c r="D11" s="9" t="s">
        <v>862</v>
      </c>
    </row>
    <row r="12" spans="1:4" ht="21.75" customHeight="1">
      <c r="A12" s="45" t="s">
        <v>1047</v>
      </c>
      <c r="B12" s="8" t="s">
        <v>852</v>
      </c>
      <c r="C12" s="8" t="s">
        <v>950</v>
      </c>
      <c r="D12" s="9" t="s">
        <v>951</v>
      </c>
    </row>
    <row r="13" spans="1:4" ht="21.75" customHeight="1">
      <c r="A13" s="45" t="s">
        <v>1048</v>
      </c>
      <c r="B13" s="8" t="s">
        <v>467</v>
      </c>
      <c r="C13" s="8" t="s">
        <v>478</v>
      </c>
      <c r="D13" s="9" t="s">
        <v>947</v>
      </c>
    </row>
    <row r="14" spans="1:4" ht="21.75" customHeight="1">
      <c r="A14" s="45" t="s">
        <v>1049</v>
      </c>
      <c r="B14" s="8" t="s">
        <v>464</v>
      </c>
      <c r="C14" s="8" t="s">
        <v>482</v>
      </c>
      <c r="D14" s="9" t="s">
        <v>920</v>
      </c>
    </row>
    <row r="15" spans="1:4" ht="21.75" customHeight="1">
      <c r="A15" s="45" t="s">
        <v>1050</v>
      </c>
      <c r="B15" s="8" t="s">
        <v>829</v>
      </c>
      <c r="C15" s="8" t="s">
        <v>896</v>
      </c>
      <c r="D15" s="9" t="s">
        <v>897</v>
      </c>
    </row>
    <row r="16" spans="1:4" ht="21.75" customHeight="1">
      <c r="A16" s="45" t="s">
        <v>1051</v>
      </c>
      <c r="B16" s="8" t="s">
        <v>444</v>
      </c>
      <c r="C16" s="8" t="s">
        <v>226</v>
      </c>
      <c r="D16" s="9" t="s">
        <v>874</v>
      </c>
    </row>
    <row r="17" spans="1:4" ht="21.75" customHeight="1">
      <c r="A17" s="45" t="s">
        <v>1052</v>
      </c>
      <c r="B17" s="8" t="s">
        <v>841</v>
      </c>
      <c r="C17" s="8" t="s">
        <v>921</v>
      </c>
      <c r="D17" s="9" t="s">
        <v>922</v>
      </c>
    </row>
    <row r="18" spans="1:4" ht="21.75" customHeight="1">
      <c r="A18" s="45" t="s">
        <v>1053</v>
      </c>
      <c r="B18" s="8" t="s">
        <v>71</v>
      </c>
      <c r="C18" s="8" t="s">
        <v>204</v>
      </c>
      <c r="D18" s="9" t="s">
        <v>960</v>
      </c>
    </row>
    <row r="19" spans="1:4" ht="21.75" customHeight="1">
      <c r="A19" s="45" t="s">
        <v>1054</v>
      </c>
      <c r="B19" s="8" t="s">
        <v>306</v>
      </c>
      <c r="C19" s="8" t="s">
        <v>864</v>
      </c>
      <c r="D19" s="9" t="s">
        <v>865</v>
      </c>
    </row>
    <row r="20" spans="1:4" ht="21.75" customHeight="1">
      <c r="A20" s="45" t="s">
        <v>1055</v>
      </c>
      <c r="B20" s="8" t="s">
        <v>682</v>
      </c>
      <c r="C20" s="8" t="s">
        <v>918</v>
      </c>
      <c r="D20" s="9" t="s">
        <v>919</v>
      </c>
    </row>
    <row r="21" spans="1:4" ht="21.75" customHeight="1">
      <c r="A21" s="45" t="s">
        <v>1056</v>
      </c>
      <c r="B21" s="8" t="s">
        <v>275</v>
      </c>
      <c r="C21" s="8" t="s">
        <v>904</v>
      </c>
      <c r="D21" s="9" t="s">
        <v>905</v>
      </c>
    </row>
    <row r="22" spans="1:4" ht="21.75" customHeight="1">
      <c r="A22" s="45" t="s">
        <v>1057</v>
      </c>
      <c r="B22" s="8" t="s">
        <v>279</v>
      </c>
      <c r="C22" s="8" t="s">
        <v>492</v>
      </c>
      <c r="D22" s="9" t="s">
        <v>942</v>
      </c>
    </row>
    <row r="23" spans="1:4" ht="21.75" customHeight="1">
      <c r="A23" s="45" t="s">
        <v>1058</v>
      </c>
      <c r="B23" s="8" t="s">
        <v>452</v>
      </c>
      <c r="C23" s="8" t="s">
        <v>494</v>
      </c>
      <c r="D23" s="9" t="s">
        <v>884</v>
      </c>
    </row>
    <row r="24" spans="1:4" ht="21.75" customHeight="1">
      <c r="A24" s="45" t="s">
        <v>1059</v>
      </c>
      <c r="B24" s="8" t="s">
        <v>839</v>
      </c>
      <c r="C24" s="8" t="s">
        <v>914</v>
      </c>
      <c r="D24" s="9" t="s">
        <v>915</v>
      </c>
    </row>
    <row r="25" spans="1:4" ht="21.75" customHeight="1">
      <c r="A25" s="45" t="s">
        <v>1060</v>
      </c>
      <c r="B25" s="8" t="s">
        <v>838</v>
      </c>
      <c r="C25" s="8" t="s">
        <v>912</v>
      </c>
      <c r="D25" s="9" t="s">
        <v>913</v>
      </c>
    </row>
    <row r="26" spans="1:4" ht="21.75" customHeight="1">
      <c r="A26" s="45" t="s">
        <v>1061</v>
      </c>
      <c r="B26" s="8" t="s">
        <v>45</v>
      </c>
      <c r="C26" s="8" t="s">
        <v>209</v>
      </c>
      <c r="D26" s="9" t="s">
        <v>885</v>
      </c>
    </row>
    <row r="27" spans="1:4" ht="21.75" customHeight="1">
      <c r="A27" s="45" t="s">
        <v>1062</v>
      </c>
      <c r="B27" s="8" t="s">
        <v>453</v>
      </c>
      <c r="C27" s="8" t="s">
        <v>496</v>
      </c>
      <c r="D27" s="9" t="s">
        <v>875</v>
      </c>
    </row>
    <row r="28" spans="1:4" ht="21.75" customHeight="1">
      <c r="A28" s="45" t="s">
        <v>1063</v>
      </c>
      <c r="B28" s="8" t="s">
        <v>849</v>
      </c>
      <c r="C28" s="8" t="s">
        <v>943</v>
      </c>
      <c r="D28" s="9" t="s">
        <v>944</v>
      </c>
    </row>
    <row r="29" spans="1:4" ht="21.75" customHeight="1">
      <c r="A29" s="45" t="s">
        <v>1064</v>
      </c>
      <c r="B29" s="8" t="s">
        <v>846</v>
      </c>
      <c r="C29" s="8" t="s">
        <v>936</v>
      </c>
      <c r="D29" s="9" t="s">
        <v>937</v>
      </c>
    </row>
    <row r="30" spans="1:4" ht="21.75" customHeight="1">
      <c r="A30" s="45" t="s">
        <v>1065</v>
      </c>
      <c r="B30" s="8" t="s">
        <v>851</v>
      </c>
      <c r="C30" s="8" t="s">
        <v>948</v>
      </c>
      <c r="D30" s="9" t="s">
        <v>949</v>
      </c>
    </row>
    <row r="31" spans="1:4" ht="21.75" customHeight="1">
      <c r="A31" s="45" t="s">
        <v>1066</v>
      </c>
      <c r="B31" s="8" t="s">
        <v>312</v>
      </c>
      <c r="C31" s="8" t="s">
        <v>934</v>
      </c>
      <c r="D31" s="9" t="s">
        <v>935</v>
      </c>
    </row>
    <row r="32" spans="1:4" ht="21.75" customHeight="1">
      <c r="A32" s="45" t="s">
        <v>1067</v>
      </c>
      <c r="B32" s="8" t="s">
        <v>457</v>
      </c>
      <c r="C32" s="8" t="s">
        <v>498</v>
      </c>
      <c r="D32" s="9" t="s">
        <v>881</v>
      </c>
    </row>
    <row r="33" spans="1:4" ht="21.75" customHeight="1">
      <c r="A33" s="45" t="s">
        <v>1068</v>
      </c>
      <c r="B33" s="8" t="s">
        <v>449</v>
      </c>
      <c r="C33" s="8" t="s">
        <v>500</v>
      </c>
      <c r="D33" s="9" t="s">
        <v>868</v>
      </c>
    </row>
    <row r="34" spans="1:4" ht="21.75" customHeight="1">
      <c r="A34" s="45" t="s">
        <v>1069</v>
      </c>
      <c r="B34" s="8" t="s">
        <v>825</v>
      </c>
      <c r="C34" s="8" t="s">
        <v>886</v>
      </c>
      <c r="D34" s="9" t="s">
        <v>887</v>
      </c>
    </row>
    <row r="35" spans="1:4" ht="21.75" customHeight="1">
      <c r="A35" s="45" t="s">
        <v>1070</v>
      </c>
      <c r="B35" s="8" t="s">
        <v>631</v>
      </c>
      <c r="C35" s="8" t="s">
        <v>869</v>
      </c>
      <c r="D35" s="9" t="s">
        <v>870</v>
      </c>
    </row>
    <row r="36" spans="1:4" ht="21.75" customHeight="1">
      <c r="A36" s="45" t="s">
        <v>1071</v>
      </c>
      <c r="B36" s="8" t="s">
        <v>670</v>
      </c>
      <c r="C36" s="8" t="s">
        <v>931</v>
      </c>
      <c r="D36" s="9" t="s">
        <v>932</v>
      </c>
    </row>
    <row r="37" spans="1:4" ht="21.75" customHeight="1">
      <c r="A37" s="45" t="s">
        <v>1072</v>
      </c>
      <c r="B37" s="8" t="s">
        <v>843</v>
      </c>
      <c r="C37" s="8" t="s">
        <v>925</v>
      </c>
      <c r="D37" s="9" t="s">
        <v>926</v>
      </c>
    </row>
    <row r="38" spans="1:4" ht="21.75" customHeight="1">
      <c r="A38" s="45" t="s">
        <v>1073</v>
      </c>
      <c r="B38" s="8" t="s">
        <v>827</v>
      </c>
      <c r="C38" s="8" t="s">
        <v>890</v>
      </c>
      <c r="D38" s="9" t="s">
        <v>891</v>
      </c>
    </row>
    <row r="39" spans="1:4" ht="21.75" customHeight="1">
      <c r="A39" s="45" t="s">
        <v>1074</v>
      </c>
      <c r="B39" s="8" t="s">
        <v>836</v>
      </c>
      <c r="C39" s="8" t="s">
        <v>906</v>
      </c>
      <c r="D39" s="9" t="s">
        <v>907</v>
      </c>
    </row>
    <row r="40" spans="1:4" ht="21.75" customHeight="1">
      <c r="A40" s="45" t="s">
        <v>1075</v>
      </c>
      <c r="B40" s="8" t="s">
        <v>833</v>
      </c>
      <c r="C40" s="8" t="s">
        <v>900</v>
      </c>
      <c r="D40" s="9" t="s">
        <v>901</v>
      </c>
    </row>
    <row r="41" spans="1:4" ht="21.75" customHeight="1">
      <c r="A41" s="45" t="s">
        <v>1076</v>
      </c>
      <c r="B41" s="8" t="s">
        <v>235</v>
      </c>
      <c r="C41" s="8" t="s">
        <v>856</v>
      </c>
      <c r="D41" s="9" t="s">
        <v>857</v>
      </c>
    </row>
    <row r="42" spans="1:4" ht="21.75" customHeight="1">
      <c r="A42" s="45" t="s">
        <v>1077</v>
      </c>
      <c r="B42" s="8" t="s">
        <v>840</v>
      </c>
      <c r="C42" s="8" t="s">
        <v>916</v>
      </c>
      <c r="D42" s="9" t="s">
        <v>917</v>
      </c>
    </row>
    <row r="43" spans="1:4" ht="21.75" customHeight="1">
      <c r="A43" s="45" t="s">
        <v>1078</v>
      </c>
      <c r="B43" s="8" t="s">
        <v>48</v>
      </c>
      <c r="C43" s="8" t="s">
        <v>217</v>
      </c>
      <c r="D43" s="9" t="s">
        <v>908</v>
      </c>
    </row>
    <row r="44" spans="1:4" ht="21.75" customHeight="1">
      <c r="A44" s="45" t="s">
        <v>1079</v>
      </c>
      <c r="B44" s="8" t="s">
        <v>842</v>
      </c>
      <c r="C44" s="8" t="s">
        <v>923</v>
      </c>
      <c r="D44" s="9" t="s">
        <v>924</v>
      </c>
    </row>
    <row r="45" spans="1:4" ht="21.75" customHeight="1">
      <c r="A45" s="45" t="s">
        <v>1080</v>
      </c>
      <c r="B45" s="8" t="s">
        <v>44</v>
      </c>
      <c r="C45" s="8" t="s">
        <v>218</v>
      </c>
      <c r="D45" s="9" t="s">
        <v>863</v>
      </c>
    </row>
    <row r="46" spans="1:4" ht="21.75" customHeight="1">
      <c r="A46" s="45" t="s">
        <v>1081</v>
      </c>
      <c r="B46" s="8" t="s">
        <v>823</v>
      </c>
      <c r="C46" s="8" t="s">
        <v>879</v>
      </c>
      <c r="D46" s="9" t="s">
        <v>880</v>
      </c>
    </row>
    <row r="47" spans="1:4" ht="21.75" customHeight="1">
      <c r="A47" s="45" t="s">
        <v>1082</v>
      </c>
      <c r="B47" s="8" t="s">
        <v>855</v>
      </c>
      <c r="C47" s="8" t="s">
        <v>958</v>
      </c>
      <c r="D47" s="9" t="s">
        <v>959</v>
      </c>
    </row>
    <row r="48" spans="1:4" ht="21.75" customHeight="1">
      <c r="A48" s="45" t="s">
        <v>1083</v>
      </c>
      <c r="B48" s="8" t="s">
        <v>33</v>
      </c>
      <c r="C48" s="8" t="s">
        <v>221</v>
      </c>
      <c r="D48" s="9" t="s">
        <v>930</v>
      </c>
    </row>
    <row r="49" spans="1:4" ht="21.75" customHeight="1">
      <c r="A49" s="45" t="s">
        <v>1084</v>
      </c>
      <c r="B49" s="8" t="s">
        <v>837</v>
      </c>
      <c r="C49" s="8" t="s">
        <v>909</v>
      </c>
      <c r="D49" s="9" t="s">
        <v>910</v>
      </c>
    </row>
    <row r="50" spans="1:4" ht="21.75" customHeight="1">
      <c r="A50" s="45" t="s">
        <v>1085</v>
      </c>
      <c r="B50" s="8" t="s">
        <v>40</v>
      </c>
      <c r="C50" s="8" t="s">
        <v>222</v>
      </c>
      <c r="D50" s="9" t="s">
        <v>892</v>
      </c>
    </row>
    <row r="51" spans="1:4" ht="21.75" customHeight="1">
      <c r="A51" s="45" t="s">
        <v>1086</v>
      </c>
      <c r="B51" s="8" t="s">
        <v>30</v>
      </c>
      <c r="C51" s="8" t="s">
        <v>223</v>
      </c>
      <c r="D51" s="9" t="s">
        <v>911</v>
      </c>
    </row>
    <row r="52" spans="1:4" ht="21.75" customHeight="1">
      <c r="A52" s="45" t="s">
        <v>1087</v>
      </c>
      <c r="B52" s="8" t="s">
        <v>643</v>
      </c>
      <c r="C52" s="8" t="s">
        <v>871</v>
      </c>
      <c r="D52" s="9" t="s">
        <v>872</v>
      </c>
    </row>
    <row r="53" spans="1:4" ht="21.75" customHeight="1">
      <c r="A53" s="45" t="s">
        <v>1088</v>
      </c>
      <c r="B53" s="8" t="s">
        <v>62</v>
      </c>
      <c r="C53" s="8" t="s">
        <v>224</v>
      </c>
      <c r="D53" s="9" t="s">
        <v>895</v>
      </c>
    </row>
    <row r="54" spans="1:4" ht="21.75" customHeight="1">
      <c r="A54" s="45" t="s">
        <v>1089</v>
      </c>
      <c r="B54" s="8" t="s">
        <v>462</v>
      </c>
      <c r="C54" s="8" t="s">
        <v>517</v>
      </c>
      <c r="D54" s="9" t="s">
        <v>927</v>
      </c>
    </row>
    <row r="55" spans="1:4" ht="21.75" customHeight="1">
      <c r="A55" s="45" t="s">
        <v>1090</v>
      </c>
      <c r="B55" s="8" t="s">
        <v>834</v>
      </c>
      <c r="C55" s="8" t="s">
        <v>902</v>
      </c>
      <c r="D55" s="9" t="s">
        <v>903</v>
      </c>
    </row>
    <row r="56" spans="1:4" ht="21.75" customHeight="1">
      <c r="A56" s="45" t="s">
        <v>1091</v>
      </c>
      <c r="B56" s="8" t="s">
        <v>824</v>
      </c>
      <c r="C56" s="8" t="s">
        <v>882</v>
      </c>
      <c r="D56" s="9" t="s">
        <v>883</v>
      </c>
    </row>
    <row r="57" spans="1:4" ht="21.75" customHeight="1">
      <c r="A57" s="45" t="s">
        <v>1092</v>
      </c>
      <c r="B57" s="8" t="s">
        <v>853</v>
      </c>
      <c r="C57" s="8" t="s">
        <v>952</v>
      </c>
      <c r="D57" s="9" t="s">
        <v>953</v>
      </c>
    </row>
    <row r="58" spans="1:4" ht="21.75" customHeight="1">
      <c r="A58" s="45" t="s">
        <v>1093</v>
      </c>
      <c r="B58" s="8" t="s">
        <v>844</v>
      </c>
      <c r="C58" s="8" t="s">
        <v>928</v>
      </c>
      <c r="D58" s="9" t="s">
        <v>929</v>
      </c>
    </row>
    <row r="59" spans="1:4" ht="21.75" customHeight="1">
      <c r="A59" s="45" t="s">
        <v>1094</v>
      </c>
      <c r="B59" s="8" t="s">
        <v>704</v>
      </c>
      <c r="C59" s="8" t="s">
        <v>954</v>
      </c>
      <c r="D59" s="9" t="s">
        <v>955</v>
      </c>
    </row>
    <row r="60" spans="1:4" ht="21.75" customHeight="1">
      <c r="A60" s="45" t="s">
        <v>1095</v>
      </c>
      <c r="B60" s="8" t="s">
        <v>826</v>
      </c>
      <c r="C60" s="8" t="s">
        <v>888</v>
      </c>
      <c r="D60" s="9" t="s">
        <v>889</v>
      </c>
    </row>
    <row r="61" spans="1:4" ht="21.75" customHeight="1">
      <c r="A61" s="45" t="s">
        <v>1096</v>
      </c>
      <c r="B61" s="8" t="s">
        <v>678</v>
      </c>
      <c r="C61" s="8" t="s">
        <v>956</v>
      </c>
      <c r="D61" s="9" t="s">
        <v>957</v>
      </c>
    </row>
    <row r="62" spans="1:4" ht="21.75" customHeight="1">
      <c r="A62" s="45" t="s">
        <v>1097</v>
      </c>
      <c r="B62" s="8" t="s">
        <v>828</v>
      </c>
      <c r="C62" s="8" t="s">
        <v>893</v>
      </c>
      <c r="D62" s="9" t="s">
        <v>894</v>
      </c>
    </row>
    <row r="63" spans="1:4" ht="21.75" customHeight="1">
      <c r="A63" s="45" t="s">
        <v>1098</v>
      </c>
      <c r="B63" s="8" t="s">
        <v>850</v>
      </c>
      <c r="C63" s="8" t="s">
        <v>945</v>
      </c>
      <c r="D63" s="9" t="s">
        <v>946</v>
      </c>
    </row>
    <row r="64" spans="1:4" ht="21.75" customHeight="1">
      <c r="A64" s="45" t="s">
        <v>1099</v>
      </c>
      <c r="B64" s="8" t="s">
        <v>847</v>
      </c>
      <c r="C64" s="8" t="s">
        <v>938</v>
      </c>
      <c r="D64" s="9" t="s">
        <v>939</v>
      </c>
    </row>
    <row r="65" spans="1:4" ht="21.75" customHeight="1">
      <c r="A65" s="45" t="s">
        <v>1100</v>
      </c>
      <c r="B65" s="8" t="s">
        <v>692</v>
      </c>
      <c r="C65" s="8" t="s">
        <v>860</v>
      </c>
      <c r="D65" s="9" t="s">
        <v>861</v>
      </c>
    </row>
    <row r="66" spans="1:4" ht="21.75" customHeight="1">
      <c r="A66" s="45" t="s">
        <v>1101</v>
      </c>
      <c r="B66" s="8" t="s">
        <v>821</v>
      </c>
      <c r="C66" s="8" t="s">
        <v>876</v>
      </c>
      <c r="D66" s="9" t="s">
        <v>877</v>
      </c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</sheetData>
  <sheetProtection/>
  <autoFilter ref="A3:D3">
    <sortState ref="A4:D66">
      <sortCondition sortBy="value" ref="A4:A66"/>
    </sortState>
  </autoFilter>
  <mergeCells count="1">
    <mergeCell ref="A2:D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60" zoomScalePageLayoutView="0" workbookViewId="0" topLeftCell="A1">
      <selection activeCell="I28" sqref="I28"/>
    </sheetView>
  </sheetViews>
  <sheetFormatPr defaultColWidth="9.140625" defaultRowHeight="19.5" customHeight="1"/>
  <cols>
    <col min="1" max="2" width="20.57421875" style="1" customWidth="1"/>
    <col min="3" max="3" width="34.140625" style="1" customWidth="1"/>
    <col min="4" max="4" width="24.140625" style="1" customWidth="1"/>
    <col min="5" max="235" width="9.00390625" style="1" customWidth="1"/>
    <col min="236" max="237" width="8.8515625" style="1" bestFit="1" customWidth="1"/>
    <col min="238" max="238" width="25.7109375" style="1" bestFit="1" customWidth="1"/>
    <col min="239" max="239" width="11.421875" style="1" bestFit="1" customWidth="1"/>
    <col min="240" max="240" width="11.421875" style="1" customWidth="1"/>
    <col min="241" max="241" width="11.421875" style="1" bestFit="1" customWidth="1"/>
    <col min="242" max="244" width="11.421875" style="1" customWidth="1"/>
    <col min="245" max="16384" width="9.00390625" style="1" customWidth="1"/>
  </cols>
  <sheetData>
    <row r="1" ht="19.5" customHeight="1">
      <c r="A1" s="4" t="s">
        <v>19</v>
      </c>
    </row>
    <row r="2" spans="1:4" ht="30.75" customHeight="1">
      <c r="A2" s="46" t="s">
        <v>1344</v>
      </c>
      <c r="B2" s="46"/>
      <c r="C2" s="46"/>
      <c r="D2" s="46"/>
    </row>
    <row r="3" spans="1:4" ht="21.75" customHeight="1">
      <c r="A3" s="6" t="s">
        <v>9</v>
      </c>
      <c r="B3" s="2" t="s">
        <v>0</v>
      </c>
      <c r="C3" s="2" t="s">
        <v>1</v>
      </c>
      <c r="D3" s="2" t="s">
        <v>2</v>
      </c>
    </row>
    <row r="4" spans="1:4" ht="21.75" customHeight="1">
      <c r="A4" s="3" t="s">
        <v>11</v>
      </c>
      <c r="B4" s="8" t="s">
        <v>448</v>
      </c>
      <c r="C4" s="8" t="s">
        <v>473</v>
      </c>
      <c r="D4" s="9" t="s">
        <v>1240</v>
      </c>
    </row>
    <row r="5" spans="1:4" ht="21.75" customHeight="1">
      <c r="A5" s="3" t="s">
        <v>5</v>
      </c>
      <c r="B5" s="8" t="s">
        <v>660</v>
      </c>
      <c r="C5" s="8" t="s">
        <v>876</v>
      </c>
      <c r="D5" s="9" t="s">
        <v>1277</v>
      </c>
    </row>
    <row r="6" spans="1:4" ht="21.75" customHeight="1">
      <c r="A6" s="3" t="s">
        <v>6</v>
      </c>
      <c r="B6" s="8" t="s">
        <v>819</v>
      </c>
      <c r="C6" s="8" t="s">
        <v>866</v>
      </c>
      <c r="D6" s="9" t="s">
        <v>1226</v>
      </c>
    </row>
    <row r="7" spans="1:4" ht="21.75" customHeight="1">
      <c r="A7" s="3" t="s">
        <v>7</v>
      </c>
      <c r="B7" s="8" t="s">
        <v>66</v>
      </c>
      <c r="C7" s="8" t="s">
        <v>194</v>
      </c>
      <c r="D7" s="9" t="s">
        <v>1309</v>
      </c>
    </row>
    <row r="8" spans="1:4" ht="21.75" customHeight="1">
      <c r="A8" s="3" t="s">
        <v>73</v>
      </c>
      <c r="B8" s="8" t="s">
        <v>239</v>
      </c>
      <c r="C8" s="8" t="s">
        <v>858</v>
      </c>
      <c r="D8" s="9" t="s">
        <v>1254</v>
      </c>
    </row>
    <row r="9" spans="1:4" ht="21.75" customHeight="1">
      <c r="A9" s="3" t="s">
        <v>74</v>
      </c>
      <c r="B9" s="8" t="s">
        <v>1131</v>
      </c>
      <c r="C9" s="8" t="s">
        <v>1250</v>
      </c>
      <c r="D9" s="9" t="s">
        <v>1251</v>
      </c>
    </row>
    <row r="10" spans="1:4" ht="21.75" customHeight="1">
      <c r="A10" s="3" t="s">
        <v>75</v>
      </c>
      <c r="B10" s="8" t="s">
        <v>47</v>
      </c>
      <c r="C10" s="8" t="s">
        <v>195</v>
      </c>
      <c r="D10" s="9" t="s">
        <v>1255</v>
      </c>
    </row>
    <row r="11" spans="1:4" ht="21.75" customHeight="1">
      <c r="A11" s="3" t="s">
        <v>76</v>
      </c>
      <c r="B11" s="8" t="s">
        <v>831</v>
      </c>
      <c r="C11" s="8" t="s">
        <v>898</v>
      </c>
      <c r="D11" s="9" t="s">
        <v>1299</v>
      </c>
    </row>
    <row r="12" spans="1:4" ht="21.75" customHeight="1">
      <c r="A12" s="3" t="s">
        <v>77</v>
      </c>
      <c r="B12" s="8" t="s">
        <v>454</v>
      </c>
      <c r="C12" s="8" t="s">
        <v>476</v>
      </c>
      <c r="D12" s="9" t="s">
        <v>1276</v>
      </c>
    </row>
    <row r="13" spans="1:4" ht="21.75" customHeight="1">
      <c r="A13" s="3" t="s">
        <v>78</v>
      </c>
      <c r="B13" s="8" t="s">
        <v>674</v>
      </c>
      <c r="C13" s="8" t="s">
        <v>906</v>
      </c>
      <c r="D13" s="9" t="s">
        <v>1296</v>
      </c>
    </row>
    <row r="14" spans="1:4" ht="21.75" customHeight="1">
      <c r="A14" s="3" t="s">
        <v>79</v>
      </c>
      <c r="B14" s="8" t="s">
        <v>1144</v>
      </c>
      <c r="C14" s="8" t="s">
        <v>1261</v>
      </c>
      <c r="D14" s="9" t="s">
        <v>1262</v>
      </c>
    </row>
    <row r="15" spans="1:4" ht="21.75" customHeight="1">
      <c r="A15" s="3" t="s">
        <v>80</v>
      </c>
      <c r="B15" s="8" t="s">
        <v>1116</v>
      </c>
      <c r="C15" s="8" t="s">
        <v>1238</v>
      </c>
      <c r="D15" s="9" t="s">
        <v>1239</v>
      </c>
    </row>
    <row r="16" spans="1:4" ht="21.75" customHeight="1">
      <c r="A16" s="3" t="s">
        <v>81</v>
      </c>
      <c r="B16" s="8" t="s">
        <v>467</v>
      </c>
      <c r="C16" s="8" t="s">
        <v>478</v>
      </c>
      <c r="D16" s="9" t="s">
        <v>1310</v>
      </c>
    </row>
    <row r="17" spans="1:4" ht="21.75" customHeight="1">
      <c r="A17" s="3" t="s">
        <v>82</v>
      </c>
      <c r="B17" s="8" t="s">
        <v>1109</v>
      </c>
      <c r="C17" s="8" t="s">
        <v>1232</v>
      </c>
      <c r="D17" s="9" t="s">
        <v>1233</v>
      </c>
    </row>
    <row r="18" spans="1:4" ht="21.75" customHeight="1">
      <c r="A18" s="3" t="s">
        <v>83</v>
      </c>
      <c r="B18" s="8" t="s">
        <v>829</v>
      </c>
      <c r="C18" s="8" t="s">
        <v>896</v>
      </c>
      <c r="D18" s="9" t="s">
        <v>1290</v>
      </c>
    </row>
    <row r="19" spans="1:4" ht="21.75" customHeight="1">
      <c r="A19" s="3" t="s">
        <v>84</v>
      </c>
      <c r="B19" s="8" t="s">
        <v>1158</v>
      </c>
      <c r="C19" s="8" t="s">
        <v>1270</v>
      </c>
      <c r="D19" s="9" t="s">
        <v>1271</v>
      </c>
    </row>
    <row r="20" spans="1:4" ht="21.75" customHeight="1">
      <c r="A20" s="3" t="s">
        <v>85</v>
      </c>
      <c r="B20" s="8" t="s">
        <v>1211</v>
      </c>
      <c r="C20" s="8" t="s">
        <v>1311</v>
      </c>
      <c r="D20" s="9" t="s">
        <v>1312</v>
      </c>
    </row>
    <row r="21" spans="1:4" ht="21.75" customHeight="1">
      <c r="A21" s="3" t="s">
        <v>86</v>
      </c>
      <c r="B21" s="8" t="s">
        <v>963</v>
      </c>
      <c r="C21" s="8" t="s">
        <v>1248</v>
      </c>
      <c r="D21" s="9" t="s">
        <v>1249</v>
      </c>
    </row>
    <row r="22" spans="1:4" ht="21.75" customHeight="1">
      <c r="A22" s="3" t="s">
        <v>87</v>
      </c>
      <c r="B22" s="8" t="s">
        <v>1104</v>
      </c>
      <c r="C22" s="8" t="s">
        <v>1227</v>
      </c>
      <c r="D22" s="9" t="s">
        <v>1228</v>
      </c>
    </row>
    <row r="23" spans="1:4" ht="21.75" customHeight="1">
      <c r="A23" s="3" t="s">
        <v>88</v>
      </c>
      <c r="B23" s="8" t="s">
        <v>43</v>
      </c>
      <c r="C23" s="8" t="s">
        <v>203</v>
      </c>
      <c r="D23" s="9" t="s">
        <v>1268</v>
      </c>
    </row>
    <row r="24" spans="1:4" ht="21.75" customHeight="1">
      <c r="A24" s="3" t="s">
        <v>89</v>
      </c>
      <c r="B24" s="8" t="s">
        <v>1197</v>
      </c>
      <c r="C24" s="8" t="s">
        <v>1301</v>
      </c>
      <c r="D24" s="9" t="s">
        <v>1302</v>
      </c>
    </row>
    <row r="25" spans="1:4" ht="21.75" customHeight="1">
      <c r="A25" s="3" t="s">
        <v>90</v>
      </c>
      <c r="B25" s="8" t="s">
        <v>71</v>
      </c>
      <c r="C25" s="8" t="s">
        <v>204</v>
      </c>
      <c r="D25" s="9" t="s">
        <v>1273</v>
      </c>
    </row>
    <row r="26" spans="1:4" ht="21.75" customHeight="1">
      <c r="A26" s="3" t="s">
        <v>91</v>
      </c>
      <c r="B26" s="8" t="s">
        <v>26</v>
      </c>
      <c r="C26" s="8" t="s">
        <v>205</v>
      </c>
      <c r="D26" s="9" t="s">
        <v>1295</v>
      </c>
    </row>
    <row r="27" spans="1:4" ht="21.75" customHeight="1">
      <c r="A27" s="3" t="s">
        <v>92</v>
      </c>
      <c r="B27" s="8" t="s">
        <v>275</v>
      </c>
      <c r="C27" s="8" t="s">
        <v>904</v>
      </c>
      <c r="D27" s="9" t="s">
        <v>1259</v>
      </c>
    </row>
    <row r="28" spans="1:4" ht="21.75" customHeight="1">
      <c r="A28" s="3" t="s">
        <v>93</v>
      </c>
      <c r="B28" s="8" t="s">
        <v>279</v>
      </c>
      <c r="C28" s="8" t="s">
        <v>492</v>
      </c>
      <c r="D28" s="9" t="s">
        <v>1267</v>
      </c>
    </row>
    <row r="29" spans="1:4" ht="21.75" customHeight="1">
      <c r="A29" s="3" t="s">
        <v>94</v>
      </c>
      <c r="B29" s="8" t="s">
        <v>1147</v>
      </c>
      <c r="C29" s="8" t="s">
        <v>1263</v>
      </c>
      <c r="D29" s="9" t="s">
        <v>1264</v>
      </c>
    </row>
    <row r="30" spans="1:4" ht="21.75" customHeight="1">
      <c r="A30" s="3" t="s">
        <v>95</v>
      </c>
      <c r="B30" s="8" t="s">
        <v>656</v>
      </c>
      <c r="C30" s="8" t="s">
        <v>869</v>
      </c>
      <c r="D30" s="9" t="s">
        <v>1244</v>
      </c>
    </row>
    <row r="31" spans="1:4" ht="21.75" customHeight="1">
      <c r="A31" s="3" t="s">
        <v>96</v>
      </c>
      <c r="B31" s="8" t="s">
        <v>45</v>
      </c>
      <c r="C31" s="8" t="s">
        <v>209</v>
      </c>
      <c r="D31" s="9" t="s">
        <v>1257</v>
      </c>
    </row>
    <row r="32" spans="1:4" ht="21.75" customHeight="1">
      <c r="A32" s="3" t="s">
        <v>97</v>
      </c>
      <c r="B32" s="8" t="s">
        <v>312</v>
      </c>
      <c r="C32" s="8" t="s">
        <v>934</v>
      </c>
      <c r="D32" s="9" t="s">
        <v>1306</v>
      </c>
    </row>
    <row r="33" spans="1:4" ht="21.75" customHeight="1">
      <c r="A33" s="3" t="s">
        <v>98</v>
      </c>
      <c r="B33" s="8" t="s">
        <v>1164</v>
      </c>
      <c r="C33" s="8" t="s">
        <v>1274</v>
      </c>
      <c r="D33" s="9" t="s">
        <v>1275</v>
      </c>
    </row>
    <row r="34" spans="1:4" ht="21.75" customHeight="1">
      <c r="A34" s="3" t="s">
        <v>99</v>
      </c>
      <c r="B34" s="8" t="s">
        <v>449</v>
      </c>
      <c r="C34" s="8" t="s">
        <v>500</v>
      </c>
      <c r="D34" s="9" t="s">
        <v>1246</v>
      </c>
    </row>
    <row r="35" spans="1:4" ht="21.75" customHeight="1">
      <c r="A35" s="3" t="s">
        <v>100</v>
      </c>
      <c r="B35" s="8" t="s">
        <v>261</v>
      </c>
      <c r="C35" s="8" t="s">
        <v>1236</v>
      </c>
      <c r="D35" s="9" t="s">
        <v>1237</v>
      </c>
    </row>
    <row r="36" spans="1:4" ht="21.75" customHeight="1">
      <c r="A36" s="3" t="s">
        <v>101</v>
      </c>
      <c r="B36" s="8" t="s">
        <v>1201</v>
      </c>
      <c r="C36" s="8" t="s">
        <v>223</v>
      </c>
      <c r="D36" s="9" t="s">
        <v>1304</v>
      </c>
    </row>
    <row r="37" spans="1:4" ht="21.75" customHeight="1">
      <c r="A37" s="3" t="s">
        <v>102</v>
      </c>
      <c r="B37" s="8" t="s">
        <v>32</v>
      </c>
      <c r="C37" s="8" t="s">
        <v>213</v>
      </c>
      <c r="D37" s="9" t="s">
        <v>1269</v>
      </c>
    </row>
    <row r="38" spans="1:4" ht="21.75" customHeight="1">
      <c r="A38" s="3" t="s">
        <v>103</v>
      </c>
      <c r="B38" s="8" t="s">
        <v>631</v>
      </c>
      <c r="C38" s="8" t="s">
        <v>869</v>
      </c>
      <c r="D38" s="9" t="s">
        <v>1245</v>
      </c>
    </row>
    <row r="39" spans="1:4" ht="21.75" customHeight="1">
      <c r="A39" s="3" t="s">
        <v>104</v>
      </c>
      <c r="B39" s="8" t="s">
        <v>259</v>
      </c>
      <c r="C39" s="8" t="s">
        <v>504</v>
      </c>
      <c r="D39" s="9" t="s">
        <v>1303</v>
      </c>
    </row>
    <row r="40" spans="1:4" ht="21.75" customHeight="1">
      <c r="A40" s="3" t="s">
        <v>105</v>
      </c>
      <c r="B40" s="8" t="s">
        <v>440</v>
      </c>
      <c r="C40" s="8" t="s">
        <v>506</v>
      </c>
      <c r="D40" s="9" t="s">
        <v>1288</v>
      </c>
    </row>
    <row r="41" spans="1:4" ht="21.75" customHeight="1">
      <c r="A41" s="3" t="s">
        <v>106</v>
      </c>
      <c r="B41" s="8" t="s">
        <v>25</v>
      </c>
      <c r="C41" s="8" t="s">
        <v>216</v>
      </c>
      <c r="D41" s="9" t="s">
        <v>1289</v>
      </c>
    </row>
    <row r="42" spans="1:4" ht="21.75" customHeight="1">
      <c r="A42" s="3" t="s">
        <v>107</v>
      </c>
      <c r="B42" s="8" t="s">
        <v>1224</v>
      </c>
      <c r="C42" s="8" t="s">
        <v>1229</v>
      </c>
      <c r="D42" s="9" t="s">
        <v>1319</v>
      </c>
    </row>
    <row r="43" spans="1:4" ht="21.75" customHeight="1">
      <c r="A43" s="3" t="s">
        <v>108</v>
      </c>
      <c r="B43" s="8" t="s">
        <v>1177</v>
      </c>
      <c r="C43" s="8" t="s">
        <v>1286</v>
      </c>
      <c r="D43" s="9" t="s">
        <v>1287</v>
      </c>
    </row>
    <row r="44" spans="1:4" ht="21.75" customHeight="1">
      <c r="A44" s="3" t="s">
        <v>109</v>
      </c>
      <c r="B44" s="8" t="s">
        <v>1177</v>
      </c>
      <c r="C44" s="8" t="s">
        <v>1314</v>
      </c>
      <c r="D44" s="9" t="s">
        <v>1315</v>
      </c>
    </row>
    <row r="45" spans="1:4" ht="21.75" customHeight="1">
      <c r="A45" s="3" t="s">
        <v>110</v>
      </c>
      <c r="B45" s="8" t="s">
        <v>1112</v>
      </c>
      <c r="C45" s="8" t="s">
        <v>1234</v>
      </c>
      <c r="D45" s="9" t="s">
        <v>1235</v>
      </c>
    </row>
    <row r="46" spans="1:4" ht="21.75" customHeight="1">
      <c r="A46" s="3" t="s">
        <v>111</v>
      </c>
      <c r="B46" s="8" t="s">
        <v>1187</v>
      </c>
      <c r="C46" s="8" t="s">
        <v>1293</v>
      </c>
      <c r="D46" s="9" t="s">
        <v>1294</v>
      </c>
    </row>
    <row r="47" spans="1:4" ht="21.75" customHeight="1">
      <c r="A47" s="3" t="s">
        <v>112</v>
      </c>
      <c r="B47" s="8" t="s">
        <v>1150</v>
      </c>
      <c r="C47" s="8" t="s">
        <v>1265</v>
      </c>
      <c r="D47" s="9" t="s">
        <v>1266</v>
      </c>
    </row>
    <row r="48" spans="1:4" ht="21.75" customHeight="1">
      <c r="A48" s="3" t="s">
        <v>113</v>
      </c>
      <c r="B48" s="8" t="s">
        <v>33</v>
      </c>
      <c r="C48" s="8" t="s">
        <v>221</v>
      </c>
      <c r="D48" s="9" t="s">
        <v>1305</v>
      </c>
    </row>
    <row r="49" spans="1:4" ht="21.75" customHeight="1">
      <c r="A49" s="3" t="s">
        <v>114</v>
      </c>
      <c r="B49" s="8" t="s">
        <v>40</v>
      </c>
      <c r="C49" s="8" t="s">
        <v>222</v>
      </c>
      <c r="D49" s="9" t="s">
        <v>1258</v>
      </c>
    </row>
    <row r="50" spans="1:4" ht="21.75" customHeight="1">
      <c r="A50" s="3" t="s">
        <v>115</v>
      </c>
      <c r="B50" s="8" t="s">
        <v>30</v>
      </c>
      <c r="C50" s="8" t="s">
        <v>223</v>
      </c>
      <c r="D50" s="9" t="s">
        <v>1260</v>
      </c>
    </row>
    <row r="51" spans="1:4" ht="21.75" customHeight="1">
      <c r="A51" s="3" t="s">
        <v>116</v>
      </c>
      <c r="B51" s="8" t="s">
        <v>643</v>
      </c>
      <c r="C51" s="8" t="s">
        <v>871</v>
      </c>
      <c r="D51" s="9" t="s">
        <v>1247</v>
      </c>
    </row>
    <row r="52" spans="1:4" ht="21.75" customHeight="1">
      <c r="A52" s="3" t="s">
        <v>117</v>
      </c>
      <c r="B52" s="8" t="s">
        <v>1217</v>
      </c>
      <c r="C52" s="8" t="s">
        <v>488</v>
      </c>
      <c r="D52" s="9" t="s">
        <v>1316</v>
      </c>
    </row>
    <row r="53" spans="1:4" ht="21.75" customHeight="1">
      <c r="A53" s="3" t="s">
        <v>118</v>
      </c>
      <c r="B53" s="8" t="s">
        <v>442</v>
      </c>
      <c r="C53" s="8" t="s">
        <v>513</v>
      </c>
      <c r="D53" s="9" t="s">
        <v>1256</v>
      </c>
    </row>
    <row r="54" spans="1:4" ht="21.75" customHeight="1">
      <c r="A54" s="3" t="s">
        <v>119</v>
      </c>
      <c r="B54" s="8" t="s">
        <v>1123</v>
      </c>
      <c r="C54" s="8" t="s">
        <v>1242</v>
      </c>
      <c r="D54" s="9" t="s">
        <v>1243</v>
      </c>
    </row>
    <row r="55" spans="1:4" ht="21.75" customHeight="1">
      <c r="A55" s="3" t="s">
        <v>120</v>
      </c>
      <c r="B55" s="8" t="s">
        <v>1221</v>
      </c>
      <c r="C55" s="8" t="s">
        <v>1317</v>
      </c>
      <c r="D55" s="9" t="s">
        <v>1318</v>
      </c>
    </row>
    <row r="56" spans="1:4" ht="21.75" customHeight="1">
      <c r="A56" s="3" t="s">
        <v>121</v>
      </c>
      <c r="B56" s="8" t="s">
        <v>462</v>
      </c>
      <c r="C56" s="8" t="s">
        <v>517</v>
      </c>
      <c r="D56" s="9" t="s">
        <v>1297</v>
      </c>
    </row>
    <row r="57" spans="1:4" ht="21.75" customHeight="1">
      <c r="A57" s="3" t="s">
        <v>122</v>
      </c>
      <c r="B57" s="8" t="s">
        <v>965</v>
      </c>
      <c r="C57" s="8" t="s">
        <v>1280</v>
      </c>
      <c r="D57" s="9" t="s">
        <v>1281</v>
      </c>
    </row>
    <row r="58" spans="1:4" ht="21.75" customHeight="1">
      <c r="A58" s="3" t="s">
        <v>123</v>
      </c>
      <c r="B58" s="8" t="s">
        <v>834</v>
      </c>
      <c r="C58" s="8" t="s">
        <v>902</v>
      </c>
      <c r="D58" s="9" t="s">
        <v>1300</v>
      </c>
    </row>
    <row r="59" spans="1:4" ht="21.75" customHeight="1">
      <c r="A59" s="3" t="s">
        <v>124</v>
      </c>
      <c r="B59" s="8" t="s">
        <v>456</v>
      </c>
      <c r="C59" s="8" t="s">
        <v>519</v>
      </c>
      <c r="D59" s="9" t="s">
        <v>1278</v>
      </c>
    </row>
    <row r="60" spans="1:4" ht="21.75" customHeight="1">
      <c r="A60" s="3" t="s">
        <v>125</v>
      </c>
      <c r="B60" s="8" t="s">
        <v>844</v>
      </c>
      <c r="C60" s="8" t="s">
        <v>928</v>
      </c>
      <c r="D60" s="9" t="s">
        <v>1298</v>
      </c>
    </row>
    <row r="61" spans="1:4" ht="21.75" customHeight="1">
      <c r="A61" s="3" t="s">
        <v>126</v>
      </c>
      <c r="B61" s="8" t="s">
        <v>22</v>
      </c>
      <c r="C61" s="8" t="s">
        <v>227</v>
      </c>
      <c r="D61" s="9" t="s">
        <v>1241</v>
      </c>
    </row>
    <row r="62" spans="1:4" ht="21.75" customHeight="1">
      <c r="A62" s="3" t="s">
        <v>127</v>
      </c>
      <c r="B62" s="8" t="s">
        <v>52</v>
      </c>
      <c r="C62" s="8" t="s">
        <v>230</v>
      </c>
      <c r="D62" s="9" t="s">
        <v>1272</v>
      </c>
    </row>
    <row r="63" spans="1:4" ht="21.75" customHeight="1">
      <c r="A63" s="3" t="s">
        <v>128</v>
      </c>
      <c r="B63" s="8" t="s">
        <v>704</v>
      </c>
      <c r="C63" s="8" t="s">
        <v>954</v>
      </c>
      <c r="D63" s="9" t="s">
        <v>1313</v>
      </c>
    </row>
    <row r="64" spans="1:4" ht="21.75" customHeight="1">
      <c r="A64" s="3" t="s">
        <v>129</v>
      </c>
      <c r="B64" s="8" t="s">
        <v>1184</v>
      </c>
      <c r="C64" s="8" t="s">
        <v>1291</v>
      </c>
      <c r="D64" s="9" t="s">
        <v>1292</v>
      </c>
    </row>
    <row r="65" spans="1:4" ht="21.75" customHeight="1">
      <c r="A65" s="3" t="s">
        <v>130</v>
      </c>
      <c r="B65" s="8" t="s">
        <v>686</v>
      </c>
      <c r="C65" s="8" t="s">
        <v>1252</v>
      </c>
      <c r="D65" s="9" t="s">
        <v>1253</v>
      </c>
    </row>
    <row r="66" spans="1:4" ht="21.75" customHeight="1">
      <c r="A66" s="3" t="s">
        <v>131</v>
      </c>
      <c r="B66" s="8" t="s">
        <v>253</v>
      </c>
      <c r="C66" s="8" t="s">
        <v>1229</v>
      </c>
      <c r="D66" s="9" t="s">
        <v>1230</v>
      </c>
    </row>
    <row r="67" spans="1:4" ht="21.75" customHeight="1">
      <c r="A67" s="3" t="s">
        <v>132</v>
      </c>
      <c r="B67" s="8" t="s">
        <v>692</v>
      </c>
      <c r="C67" s="8" t="s">
        <v>860</v>
      </c>
      <c r="D67" s="9" t="s">
        <v>1231</v>
      </c>
    </row>
    <row r="68" spans="1:4" ht="21.75" customHeight="1">
      <c r="A68" s="3" t="s">
        <v>133</v>
      </c>
      <c r="B68" s="8" t="s">
        <v>821</v>
      </c>
      <c r="C68" s="8" t="s">
        <v>876</v>
      </c>
      <c r="D68" s="9" t="s">
        <v>1279</v>
      </c>
    </row>
    <row r="69" spans="1:4" ht="21.75" customHeight="1">
      <c r="A69" s="3" t="s">
        <v>134</v>
      </c>
      <c r="B69" s="8" t="s">
        <v>617</v>
      </c>
      <c r="C69" s="8" t="s">
        <v>1284</v>
      </c>
      <c r="D69" s="9" t="s">
        <v>1285</v>
      </c>
    </row>
    <row r="70" spans="1:4" ht="21.75" customHeight="1">
      <c r="A70" s="3" t="s">
        <v>135</v>
      </c>
      <c r="B70" s="8" t="s">
        <v>1206</v>
      </c>
      <c r="C70" s="8" t="s">
        <v>1307</v>
      </c>
      <c r="D70" s="9" t="s">
        <v>1308</v>
      </c>
    </row>
    <row r="71" spans="1:4" ht="21.75" customHeight="1">
      <c r="A71" s="3" t="s">
        <v>136</v>
      </c>
      <c r="B71" s="8" t="s">
        <v>1173</v>
      </c>
      <c r="C71" s="8" t="s">
        <v>1282</v>
      </c>
      <c r="D71" s="9" t="s">
        <v>1283</v>
      </c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</sheetData>
  <sheetProtection/>
  <autoFilter ref="A3:D3">
    <sortState ref="A4:D71">
      <sortCondition sortBy="value" ref="B4:B71"/>
    </sortState>
  </autoFilter>
  <mergeCells count="1">
    <mergeCell ref="A2:D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8"/>
  <sheetViews>
    <sheetView tabSelected="1" view="pageBreakPreview" zoomScale="60" zoomScalePageLayoutView="0" workbookViewId="0" topLeftCell="A1">
      <selection activeCell="AG34" sqref="AG34"/>
    </sheetView>
  </sheetViews>
  <sheetFormatPr defaultColWidth="9.140625" defaultRowHeight="15"/>
  <cols>
    <col min="1" max="1" width="6.421875" style="5" bestFit="1" customWidth="1"/>
    <col min="2" max="2" width="8.8515625" style="5" bestFit="1" customWidth="1"/>
    <col min="3" max="3" width="25.7109375" style="5" bestFit="1" customWidth="1"/>
    <col min="4" max="4" width="11.421875" style="16" customWidth="1"/>
    <col min="5" max="7" width="6.57421875" style="16" customWidth="1"/>
    <col min="8" max="8" width="11.421875" style="5" customWidth="1"/>
    <col min="9" max="11" width="6.57421875" style="5" customWidth="1"/>
    <col min="12" max="12" width="11.421875" style="5" customWidth="1"/>
    <col min="13" max="15" width="6.57421875" style="5" customWidth="1"/>
    <col min="16" max="16" width="11.421875" style="5" customWidth="1"/>
    <col min="17" max="19" width="6.57421875" style="5" customWidth="1"/>
    <col min="20" max="20" width="9.00390625" style="5" customWidth="1"/>
    <col min="21" max="30" width="4.57421875" style="5" customWidth="1"/>
    <col min="31" max="16384" width="9.00390625" style="5" customWidth="1"/>
  </cols>
  <sheetData>
    <row r="1" ht="19.5" customHeight="1" thickBot="1">
      <c r="A1" s="5" t="s">
        <v>3</v>
      </c>
    </row>
    <row r="2" spans="1:26" ht="30.75" customHeight="1">
      <c r="A2" s="47" t="s">
        <v>1345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U2" s="25">
        <f>COUNTA(D:D,H:H,L:L,P:P)-8</f>
        <v>169</v>
      </c>
      <c r="V2" s="26" t="s">
        <v>815</v>
      </c>
      <c r="W2" s="26" t="s">
        <v>816</v>
      </c>
      <c r="X2" s="26" t="s">
        <v>817</v>
      </c>
      <c r="Y2" s="26" t="s">
        <v>818</v>
      </c>
      <c r="Z2" s="39">
        <f>SUM(AB:AB)</f>
        <v>132</v>
      </c>
    </row>
    <row r="3" spans="1:26" ht="13.5">
      <c r="A3" s="53" t="s">
        <v>391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U3" s="28" t="s">
        <v>812</v>
      </c>
      <c r="V3" s="30">
        <f>COUNTIF(E:E,"不合格")+COUNTIF(E:E,"缺考")</f>
        <v>44</v>
      </c>
      <c r="W3" s="30">
        <f>COUNTIF(I:I,"不合格")+COUNTIF(I:I,"缺考")</f>
        <v>69</v>
      </c>
      <c r="X3" s="30">
        <f>COUNTIF(M:M,"不合格")+COUNTIF(M:M,"缺考")</f>
        <v>23</v>
      </c>
      <c r="Y3" s="30">
        <f>COUNTIF(Q:Q,"不合格")+COUNTIF(Q:Q,"缺考")</f>
        <v>11</v>
      </c>
      <c r="Z3" s="41">
        <f>SUM(V3:Y3)</f>
        <v>147</v>
      </c>
    </row>
    <row r="4" spans="1:26" ht="18.75" customHeight="1">
      <c r="A4" s="48" t="s">
        <v>14</v>
      </c>
      <c r="B4" s="48" t="s">
        <v>15</v>
      </c>
      <c r="C4" s="48" t="s">
        <v>16</v>
      </c>
      <c r="D4" s="50" t="s">
        <v>12</v>
      </c>
      <c r="E4" s="51"/>
      <c r="F4" s="51"/>
      <c r="G4" s="52"/>
      <c r="H4" s="50" t="s">
        <v>17</v>
      </c>
      <c r="I4" s="51"/>
      <c r="J4" s="51"/>
      <c r="K4" s="52"/>
      <c r="L4" s="50" t="s">
        <v>13</v>
      </c>
      <c r="M4" s="51"/>
      <c r="N4" s="51"/>
      <c r="O4" s="52"/>
      <c r="P4" s="50" t="s">
        <v>18</v>
      </c>
      <c r="Q4" s="51"/>
      <c r="R4" s="51"/>
      <c r="S4" s="52"/>
      <c r="U4" s="28" t="s">
        <v>813</v>
      </c>
      <c r="V4" s="30">
        <f>COUNTIF(F:F,"不合格")+COUNTIF(F:F,"缺考")</f>
        <v>38</v>
      </c>
      <c r="W4" s="30">
        <f>COUNTIF(J:J,"不合格")+COUNTIF(J:J,"缺考")</f>
        <v>43</v>
      </c>
      <c r="X4" s="30">
        <f>COUNTIF(N:N,"不合格")+COUNTIF(N:N,"缺考")</f>
        <v>16</v>
      </c>
      <c r="Y4" s="30">
        <f>COUNTIF(R:R,"不合格")+COUNTIF(R:R,"缺考")</f>
        <v>8</v>
      </c>
      <c r="Z4" s="41">
        <f>SUM(V4:Y4)</f>
        <v>105</v>
      </c>
    </row>
    <row r="5" spans="1:26" ht="18.75" customHeight="1" thickBot="1">
      <c r="A5" s="49"/>
      <c r="B5" s="49"/>
      <c r="C5" s="49"/>
      <c r="D5" s="15" t="s">
        <v>386</v>
      </c>
      <c r="E5" s="15" t="s">
        <v>387</v>
      </c>
      <c r="F5" s="15" t="s">
        <v>388</v>
      </c>
      <c r="G5" s="15" t="s">
        <v>389</v>
      </c>
      <c r="H5" s="15" t="s">
        <v>386</v>
      </c>
      <c r="I5" s="15" t="s">
        <v>387</v>
      </c>
      <c r="J5" s="15" t="s">
        <v>388</v>
      </c>
      <c r="K5" s="15" t="s">
        <v>389</v>
      </c>
      <c r="L5" s="15" t="s">
        <v>386</v>
      </c>
      <c r="M5" s="15" t="s">
        <v>387</v>
      </c>
      <c r="N5" s="15" t="s">
        <v>388</v>
      </c>
      <c r="O5" s="15" t="s">
        <v>389</v>
      </c>
      <c r="P5" s="15" t="s">
        <v>386</v>
      </c>
      <c r="Q5" s="15" t="s">
        <v>387</v>
      </c>
      <c r="R5" s="15" t="s">
        <v>388</v>
      </c>
      <c r="S5" s="15" t="s">
        <v>389</v>
      </c>
      <c r="U5" s="27" t="s">
        <v>814</v>
      </c>
      <c r="V5" s="31">
        <f>COUNTIF(G:G,"不合格")+COUNTIF(G:G,"缺考")</f>
        <v>6</v>
      </c>
      <c r="W5" s="31">
        <f>COUNTIF(K:K,"不合格")+COUNTIF(K:K,"缺考")</f>
        <v>17</v>
      </c>
      <c r="X5" s="31">
        <f>COUNTIF(O:O,"不合格")+COUNTIF(O:O,"缺考")</f>
        <v>11</v>
      </c>
      <c r="Y5" s="31">
        <f>COUNTIF(S:S,"不合格")+COUNTIF(S:S,"缺考")</f>
        <v>7</v>
      </c>
      <c r="Z5" s="42">
        <f>SUM(V5:Y5)</f>
        <v>41</v>
      </c>
    </row>
    <row r="6" spans="1:19" ht="18.75" customHeight="1" hidden="1" thickBot="1">
      <c r="A6" s="12"/>
      <c r="B6" s="12"/>
      <c r="C6" s="1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9" ht="18.75" customHeight="1">
      <c r="A7" s="7" t="s">
        <v>20</v>
      </c>
      <c r="B7" s="10" t="s">
        <v>700</v>
      </c>
      <c r="C7" s="11" t="s">
        <v>701</v>
      </c>
      <c r="D7" s="18"/>
      <c r="E7" s="18"/>
      <c r="F7" s="18"/>
      <c r="G7" s="22"/>
      <c r="H7" s="23" t="s">
        <v>598</v>
      </c>
      <c r="I7" s="19" t="s">
        <v>334</v>
      </c>
      <c r="J7" s="19" t="s">
        <v>334</v>
      </c>
      <c r="K7" s="36" t="s">
        <v>190</v>
      </c>
      <c r="L7" s="24"/>
      <c r="M7" s="24"/>
      <c r="N7" s="23"/>
      <c r="O7" s="23"/>
      <c r="P7" s="23"/>
      <c r="Q7" s="23"/>
      <c r="R7" s="23"/>
      <c r="S7" s="23"/>
      <c r="T7" s="5">
        <f>IF(C7=C8,"&lt;(￣3￣)&gt;","")</f>
      </c>
      <c r="U7" s="5">
        <f>COUNTIF(E7:G7,"不合格")+COUNTIF(E7:G7,"缺考")</f>
        <v>0</v>
      </c>
      <c r="V7" s="5">
        <f>COUNTIF(I7:K7,"不合格")+COUNTIF(I7:K7,"缺考")</f>
        <v>2</v>
      </c>
      <c r="W7" s="5">
        <f>COUNTIF(M7:O7,"不合格")+COUNTIF(M7:O7,"缺考")</f>
        <v>0</v>
      </c>
      <c r="X7" s="5">
        <f>COUNTIF(Q7:S7,"不合格")+COUNTIF(Q7:S7,"缺考")</f>
        <v>0</v>
      </c>
      <c r="Y7" s="5">
        <f>SUM(U7:X7)</f>
        <v>2</v>
      </c>
      <c r="Z7" s="5">
        <f>COUNTIF(U7:X7,"&gt;0")</f>
        <v>1</v>
      </c>
      <c r="AA7" s="40" t="s">
        <v>1034</v>
      </c>
      <c r="AB7" s="44" t="s">
        <v>1038</v>
      </c>
      <c r="AC7" s="43" t="s">
        <v>1037</v>
      </c>
    </row>
    <row r="8" spans="1:29" ht="18.75" customHeight="1">
      <c r="A8" s="7" t="s">
        <v>301</v>
      </c>
      <c r="B8" s="10" t="s">
        <v>64</v>
      </c>
      <c r="C8" s="11" t="s">
        <v>65</v>
      </c>
      <c r="D8" s="18"/>
      <c r="E8" s="18"/>
      <c r="F8" s="18"/>
      <c r="G8" s="22"/>
      <c r="H8" s="23" t="s">
        <v>572</v>
      </c>
      <c r="I8" s="19" t="s">
        <v>334</v>
      </c>
      <c r="J8" s="36" t="s">
        <v>190</v>
      </c>
      <c r="K8" s="36" t="s">
        <v>190</v>
      </c>
      <c r="L8" s="24"/>
      <c r="M8" s="24"/>
      <c r="N8" s="23"/>
      <c r="O8" s="23"/>
      <c r="P8" s="23"/>
      <c r="Q8" s="23"/>
      <c r="R8" s="23"/>
      <c r="S8" s="23"/>
      <c r="T8" s="5">
        <f aca="true" t="shared" si="0" ref="T8:T71">IF(C8=C9,"&lt;(￣3￣)&gt;","")</f>
      </c>
      <c r="U8" s="5">
        <f aca="true" t="shared" si="1" ref="U8:U71">COUNTIF(E8:G8,"不合格")+COUNTIF(E8:G8,"缺考")</f>
        <v>0</v>
      </c>
      <c r="V8" s="5">
        <f aca="true" t="shared" si="2" ref="V8:V71">COUNTIF(I8:K8,"不合格")+COUNTIF(I8:K8,"缺考")</f>
        <v>1</v>
      </c>
      <c r="W8" s="5">
        <f aca="true" t="shared" si="3" ref="W8:W71">COUNTIF(M8:O8,"不合格")+COUNTIF(M8:O8,"缺考")</f>
        <v>0</v>
      </c>
      <c r="X8" s="5">
        <f aca="true" t="shared" si="4" ref="X8:X71">COUNTIF(Q8:S8,"不合格")+COUNTIF(Q8:S8,"缺考")</f>
        <v>0</v>
      </c>
      <c r="Y8" s="5">
        <f aca="true" t="shared" si="5" ref="Y8:Y71">SUM(U8:X8)</f>
        <v>1</v>
      </c>
      <c r="Z8" s="5">
        <f aca="true" t="shared" si="6" ref="Z8:Z71">COUNTIF(U8:X8,"&gt;0")</f>
        <v>1</v>
      </c>
      <c r="AA8" s="28">
        <v>1</v>
      </c>
      <c r="AB8" s="30">
        <f>COUNTIF(Y$7:Y$199,AA8)</f>
        <v>48</v>
      </c>
      <c r="AC8" s="29">
        <f>COUNTIF(Z:Z,AA8)</f>
        <v>99</v>
      </c>
    </row>
    <row r="9" spans="1:29" ht="18.75" customHeight="1">
      <c r="A9" s="7" t="s">
        <v>530</v>
      </c>
      <c r="B9" s="33" t="s">
        <v>459</v>
      </c>
      <c r="C9" s="33" t="s">
        <v>460</v>
      </c>
      <c r="D9" s="35"/>
      <c r="E9" s="35"/>
      <c r="F9" s="35"/>
      <c r="G9" s="35"/>
      <c r="H9" s="34"/>
      <c r="I9" s="34"/>
      <c r="J9" s="34"/>
      <c r="K9" s="34"/>
      <c r="L9" s="23" t="s">
        <v>1014</v>
      </c>
      <c r="M9" s="36" t="s">
        <v>190</v>
      </c>
      <c r="N9" s="19" t="s">
        <v>334</v>
      </c>
      <c r="O9" s="36" t="s">
        <v>811</v>
      </c>
      <c r="P9" s="32"/>
      <c r="Q9" s="34"/>
      <c r="R9" s="34"/>
      <c r="S9" s="34"/>
      <c r="T9" s="5">
        <f t="shared" si="0"/>
      </c>
      <c r="U9" s="5">
        <f t="shared" si="1"/>
        <v>0</v>
      </c>
      <c r="V9" s="5">
        <f t="shared" si="2"/>
        <v>0</v>
      </c>
      <c r="W9" s="5">
        <f t="shared" si="3"/>
        <v>1</v>
      </c>
      <c r="X9" s="5">
        <f t="shared" si="4"/>
        <v>0</v>
      </c>
      <c r="Y9" s="5">
        <f t="shared" si="5"/>
        <v>1</v>
      </c>
      <c r="Z9" s="5">
        <f t="shared" si="6"/>
        <v>1</v>
      </c>
      <c r="AA9" s="28">
        <v>2</v>
      </c>
      <c r="AB9" s="30">
        <f>COUNTIF(Y$7:Y$199,AA9)</f>
        <v>45</v>
      </c>
      <c r="AC9" s="29">
        <f>COUNTIF(Z:Z,AA9)</f>
        <v>29</v>
      </c>
    </row>
    <row r="10" spans="1:29" ht="18.75" customHeight="1">
      <c r="A10" s="7" t="s">
        <v>531</v>
      </c>
      <c r="B10" s="10" t="s">
        <v>698</v>
      </c>
      <c r="C10" s="11" t="s">
        <v>699</v>
      </c>
      <c r="D10" s="18"/>
      <c r="E10" s="18"/>
      <c r="F10" s="18"/>
      <c r="G10" s="22"/>
      <c r="H10" s="23" t="s">
        <v>597</v>
      </c>
      <c r="I10" s="19" t="s">
        <v>334</v>
      </c>
      <c r="J10" s="36" t="s">
        <v>190</v>
      </c>
      <c r="K10" s="36" t="s">
        <v>190</v>
      </c>
      <c r="L10" s="24"/>
      <c r="M10" s="24"/>
      <c r="N10" s="23"/>
      <c r="O10" s="23"/>
      <c r="P10" s="23"/>
      <c r="Q10" s="23"/>
      <c r="R10" s="23"/>
      <c r="S10" s="23"/>
      <c r="T10" s="5">
        <f t="shared" si="0"/>
      </c>
      <c r="U10" s="5">
        <f t="shared" si="1"/>
        <v>0</v>
      </c>
      <c r="V10" s="5">
        <f t="shared" si="2"/>
        <v>1</v>
      </c>
      <c r="W10" s="5">
        <f t="shared" si="3"/>
        <v>0</v>
      </c>
      <c r="X10" s="5">
        <f t="shared" si="4"/>
        <v>0</v>
      </c>
      <c r="Y10" s="5">
        <f t="shared" si="5"/>
        <v>1</v>
      </c>
      <c r="Z10" s="5">
        <f t="shared" si="6"/>
        <v>1</v>
      </c>
      <c r="AA10" s="28">
        <v>3</v>
      </c>
      <c r="AB10" s="30">
        <f>COUNTIF(Y$7:Y$199,AA10)</f>
        <v>22</v>
      </c>
      <c r="AC10" s="29">
        <f>COUNTIF(Z:Z,AA10)</f>
        <v>4</v>
      </c>
    </row>
    <row r="11" spans="1:29" ht="18.75" customHeight="1">
      <c r="A11" s="7" t="s">
        <v>532</v>
      </c>
      <c r="B11" s="10" t="s">
        <v>271</v>
      </c>
      <c r="C11" s="11" t="s">
        <v>272</v>
      </c>
      <c r="D11" s="17" t="s">
        <v>356</v>
      </c>
      <c r="E11" s="19" t="s">
        <v>334</v>
      </c>
      <c r="F11" s="19" t="s">
        <v>334</v>
      </c>
      <c r="G11" s="36" t="s">
        <v>190</v>
      </c>
      <c r="H11" s="23"/>
      <c r="I11" s="23"/>
      <c r="J11" s="23"/>
      <c r="K11" s="23"/>
      <c r="L11" s="24"/>
      <c r="M11" s="24"/>
      <c r="N11" s="23"/>
      <c r="O11" s="23"/>
      <c r="P11" s="23"/>
      <c r="Q11" s="23"/>
      <c r="R11" s="23"/>
      <c r="S11" s="23"/>
      <c r="T11" s="5">
        <f t="shared" si="0"/>
      </c>
      <c r="U11" s="5">
        <f t="shared" si="1"/>
        <v>2</v>
      </c>
      <c r="V11" s="5">
        <f t="shared" si="2"/>
        <v>0</v>
      </c>
      <c r="W11" s="5">
        <f t="shared" si="3"/>
        <v>0</v>
      </c>
      <c r="X11" s="5">
        <f t="shared" si="4"/>
        <v>0</v>
      </c>
      <c r="Y11" s="5">
        <f t="shared" si="5"/>
        <v>2</v>
      </c>
      <c r="Z11" s="5">
        <f t="shared" si="6"/>
        <v>1</v>
      </c>
      <c r="AA11" s="28">
        <v>4</v>
      </c>
      <c r="AB11" s="30">
        <f>COUNTIF(Y$7:Y$199,AA11)</f>
        <v>2</v>
      </c>
      <c r="AC11" s="29">
        <f>COUNTIF(Z:Z,AA11)</f>
        <v>0</v>
      </c>
    </row>
    <row r="12" spans="1:29" ht="18.75" customHeight="1">
      <c r="A12" s="7" t="s">
        <v>395</v>
      </c>
      <c r="B12" s="10" t="s">
        <v>237</v>
      </c>
      <c r="C12" s="11" t="s">
        <v>238</v>
      </c>
      <c r="D12" s="17" t="s">
        <v>339</v>
      </c>
      <c r="E12" s="19" t="s">
        <v>335</v>
      </c>
      <c r="F12" s="19" t="s">
        <v>334</v>
      </c>
      <c r="G12" s="36" t="s">
        <v>190</v>
      </c>
      <c r="H12" s="23" t="s">
        <v>534</v>
      </c>
      <c r="I12" s="19" t="s">
        <v>334</v>
      </c>
      <c r="J12" s="19" t="s">
        <v>334</v>
      </c>
      <c r="K12" s="36" t="s">
        <v>190</v>
      </c>
      <c r="L12" s="23" t="s">
        <v>1001</v>
      </c>
      <c r="M12" s="19" t="s">
        <v>334</v>
      </c>
      <c r="N12" s="36" t="s">
        <v>190</v>
      </c>
      <c r="O12" s="36" t="s">
        <v>811</v>
      </c>
      <c r="P12" s="23"/>
      <c r="Q12" s="23"/>
      <c r="R12" s="23"/>
      <c r="S12" s="23"/>
      <c r="T12" s="5">
        <f t="shared" si="0"/>
      </c>
      <c r="U12" s="5">
        <f t="shared" si="1"/>
        <v>2</v>
      </c>
      <c r="V12" s="5">
        <f t="shared" si="2"/>
        <v>2</v>
      </c>
      <c r="W12" s="5">
        <f t="shared" si="3"/>
        <v>1</v>
      </c>
      <c r="X12" s="5">
        <f t="shared" si="4"/>
        <v>0</v>
      </c>
      <c r="Y12" s="5">
        <f t="shared" si="5"/>
        <v>5</v>
      </c>
      <c r="Z12" s="5">
        <f t="shared" si="6"/>
        <v>3</v>
      </c>
      <c r="AA12" s="28">
        <v>5</v>
      </c>
      <c r="AB12" s="30">
        <f>COUNTIF(Y$7:Y$199,AA12)</f>
        <v>9</v>
      </c>
      <c r="AC12" s="41" t="s">
        <v>1035</v>
      </c>
    </row>
    <row r="13" spans="1:29" ht="18.75" customHeight="1">
      <c r="A13" s="7" t="s">
        <v>396</v>
      </c>
      <c r="B13" s="10" t="s">
        <v>660</v>
      </c>
      <c r="C13" s="11" t="s">
        <v>661</v>
      </c>
      <c r="D13" s="18"/>
      <c r="E13" s="18"/>
      <c r="F13" s="18"/>
      <c r="G13" s="22"/>
      <c r="H13" s="23" t="s">
        <v>578</v>
      </c>
      <c r="I13" s="19" t="s">
        <v>334</v>
      </c>
      <c r="J13" s="36" t="s">
        <v>190</v>
      </c>
      <c r="K13" s="36" t="s">
        <v>190</v>
      </c>
      <c r="L13" s="24"/>
      <c r="M13" s="24"/>
      <c r="N13" s="23"/>
      <c r="O13" s="23"/>
      <c r="P13" s="23"/>
      <c r="Q13" s="23"/>
      <c r="R13" s="23"/>
      <c r="S13" s="23"/>
      <c r="T13" s="5">
        <f t="shared" si="0"/>
      </c>
      <c r="U13" s="5">
        <f t="shared" si="1"/>
        <v>0</v>
      </c>
      <c r="V13" s="5">
        <f t="shared" si="2"/>
        <v>1</v>
      </c>
      <c r="W13" s="5">
        <f t="shared" si="3"/>
        <v>0</v>
      </c>
      <c r="X13" s="5">
        <f t="shared" si="4"/>
        <v>0</v>
      </c>
      <c r="Y13" s="5">
        <f t="shared" si="5"/>
        <v>1</v>
      </c>
      <c r="Z13" s="5">
        <f t="shared" si="6"/>
        <v>1</v>
      </c>
      <c r="AA13" s="28">
        <v>6</v>
      </c>
      <c r="AB13" s="30">
        <f>COUNTIF(Y$7:Y$199,AA13)</f>
        <v>6</v>
      </c>
      <c r="AC13" s="41" t="s">
        <v>1036</v>
      </c>
    </row>
    <row r="14" spans="1:29" ht="18.75" customHeight="1">
      <c r="A14" s="7" t="s">
        <v>397</v>
      </c>
      <c r="B14" s="13" t="s">
        <v>308</v>
      </c>
      <c r="C14" s="13" t="s">
        <v>309</v>
      </c>
      <c r="D14" s="17" t="s">
        <v>374</v>
      </c>
      <c r="E14" s="19" t="s">
        <v>334</v>
      </c>
      <c r="F14" s="19" t="s">
        <v>334</v>
      </c>
      <c r="G14" s="36" t="s">
        <v>190</v>
      </c>
      <c r="H14" s="23"/>
      <c r="I14" s="23"/>
      <c r="J14" s="23"/>
      <c r="K14" s="23"/>
      <c r="L14" s="24"/>
      <c r="M14" s="24"/>
      <c r="N14" s="23"/>
      <c r="O14" s="23"/>
      <c r="P14" s="23"/>
      <c r="Q14" s="23"/>
      <c r="R14" s="23"/>
      <c r="S14" s="23"/>
      <c r="T14" s="5">
        <f t="shared" si="0"/>
      </c>
      <c r="U14" s="5">
        <f t="shared" si="1"/>
        <v>2</v>
      </c>
      <c r="V14" s="5">
        <f t="shared" si="2"/>
        <v>0</v>
      </c>
      <c r="W14" s="5">
        <f t="shared" si="3"/>
        <v>0</v>
      </c>
      <c r="X14" s="5">
        <f t="shared" si="4"/>
        <v>0</v>
      </c>
      <c r="Y14" s="5">
        <f t="shared" si="5"/>
        <v>2</v>
      </c>
      <c r="Z14" s="5">
        <f t="shared" si="6"/>
        <v>1</v>
      </c>
      <c r="AA14" s="28">
        <v>7</v>
      </c>
      <c r="AB14" s="30">
        <f>COUNTIF(Y$7:Y$199,AA14)</f>
        <v>0</v>
      </c>
      <c r="AC14" s="41" t="s">
        <v>811</v>
      </c>
    </row>
    <row r="15" spans="1:29" ht="18.75" customHeight="1">
      <c r="A15" s="7" t="s">
        <v>398</v>
      </c>
      <c r="B15" s="33" t="s">
        <v>66</v>
      </c>
      <c r="C15" s="33" t="s">
        <v>67</v>
      </c>
      <c r="D15" s="35"/>
      <c r="E15" s="35"/>
      <c r="F15" s="35"/>
      <c r="G15" s="35"/>
      <c r="H15" s="34"/>
      <c r="I15" s="34"/>
      <c r="J15" s="34"/>
      <c r="K15" s="34"/>
      <c r="L15" s="23" t="s">
        <v>1020</v>
      </c>
      <c r="M15" s="19" t="s">
        <v>334</v>
      </c>
      <c r="N15" s="36" t="s">
        <v>190</v>
      </c>
      <c r="O15" s="36" t="s">
        <v>811</v>
      </c>
      <c r="P15" s="32"/>
      <c r="Q15" s="34"/>
      <c r="R15" s="34"/>
      <c r="S15" s="34"/>
      <c r="T15" s="5">
        <f t="shared" si="0"/>
      </c>
      <c r="U15" s="5">
        <f t="shared" si="1"/>
        <v>0</v>
      </c>
      <c r="V15" s="5">
        <f t="shared" si="2"/>
        <v>0</v>
      </c>
      <c r="W15" s="5">
        <f t="shared" si="3"/>
        <v>1</v>
      </c>
      <c r="X15" s="5">
        <f t="shared" si="4"/>
        <v>0</v>
      </c>
      <c r="Y15" s="5">
        <f t="shared" si="5"/>
        <v>1</v>
      </c>
      <c r="Z15" s="5">
        <f t="shared" si="6"/>
        <v>1</v>
      </c>
      <c r="AA15" s="28">
        <v>8</v>
      </c>
      <c r="AB15" s="30">
        <f>COUNTIF(Y$7:Y$199,AA15)</f>
        <v>0</v>
      </c>
      <c r="AC15" s="41" t="s">
        <v>811</v>
      </c>
    </row>
    <row r="16" spans="1:29" ht="18.75" customHeight="1">
      <c r="A16" s="7" t="s">
        <v>399</v>
      </c>
      <c r="B16" s="10" t="s">
        <v>239</v>
      </c>
      <c r="C16" s="11" t="s">
        <v>240</v>
      </c>
      <c r="D16" s="17" t="s">
        <v>340</v>
      </c>
      <c r="E16" s="19" t="s">
        <v>334</v>
      </c>
      <c r="F16" s="36" t="s">
        <v>190</v>
      </c>
      <c r="G16" s="36" t="s">
        <v>190</v>
      </c>
      <c r="H16" s="23" t="s">
        <v>535</v>
      </c>
      <c r="I16" s="19" t="s">
        <v>334</v>
      </c>
      <c r="J16" s="19" t="s">
        <v>334</v>
      </c>
      <c r="K16" s="36" t="s">
        <v>190</v>
      </c>
      <c r="L16" s="24"/>
      <c r="M16" s="24"/>
      <c r="N16" s="23"/>
      <c r="O16" s="23"/>
      <c r="P16" s="23"/>
      <c r="Q16" s="23"/>
      <c r="R16" s="23"/>
      <c r="S16" s="23"/>
      <c r="T16" s="5">
        <f t="shared" si="0"/>
      </c>
      <c r="U16" s="5">
        <f t="shared" si="1"/>
        <v>1</v>
      </c>
      <c r="V16" s="5">
        <f t="shared" si="2"/>
        <v>2</v>
      </c>
      <c r="W16" s="5">
        <f t="shared" si="3"/>
        <v>0</v>
      </c>
      <c r="X16" s="5">
        <f t="shared" si="4"/>
        <v>0</v>
      </c>
      <c r="Y16" s="5">
        <f t="shared" si="5"/>
        <v>3</v>
      </c>
      <c r="Z16" s="5">
        <f t="shared" si="6"/>
        <v>2</v>
      </c>
      <c r="AA16" s="28">
        <v>9</v>
      </c>
      <c r="AB16" s="30">
        <f>COUNTIF(Y$7:Y$199,AA16)</f>
        <v>0</v>
      </c>
      <c r="AC16" s="41" t="s">
        <v>1036</v>
      </c>
    </row>
    <row r="17" spans="1:29" ht="18.75" customHeight="1">
      <c r="A17" s="7" t="s">
        <v>400</v>
      </c>
      <c r="B17" s="33" t="s">
        <v>1324</v>
      </c>
      <c r="C17" s="33" t="s">
        <v>1325</v>
      </c>
      <c r="D17" s="35"/>
      <c r="E17" s="35"/>
      <c r="F17" s="35"/>
      <c r="G17" s="35"/>
      <c r="H17" s="34"/>
      <c r="I17" s="34"/>
      <c r="J17" s="34"/>
      <c r="K17" s="34"/>
      <c r="L17" s="34"/>
      <c r="M17" s="34"/>
      <c r="N17" s="34"/>
      <c r="O17" s="34"/>
      <c r="P17" s="23" t="s">
        <v>1333</v>
      </c>
      <c r="Q17" s="19" t="s">
        <v>334</v>
      </c>
      <c r="R17" s="36" t="s">
        <v>811</v>
      </c>
      <c r="S17" s="36" t="s">
        <v>811</v>
      </c>
      <c r="T17" s="5">
        <f t="shared" si="0"/>
      </c>
      <c r="U17" s="5">
        <f t="shared" si="1"/>
        <v>0</v>
      </c>
      <c r="V17" s="5">
        <f t="shared" si="2"/>
        <v>0</v>
      </c>
      <c r="W17" s="5">
        <f t="shared" si="3"/>
        <v>0</v>
      </c>
      <c r="X17" s="5">
        <f t="shared" si="4"/>
        <v>1</v>
      </c>
      <c r="Y17" s="5">
        <f t="shared" si="5"/>
        <v>1</v>
      </c>
      <c r="Z17" s="5">
        <f t="shared" si="6"/>
        <v>1</v>
      </c>
      <c r="AA17" s="28">
        <v>10</v>
      </c>
      <c r="AB17" s="30">
        <f>COUNTIF(Y$7:Y$199,AA17)</f>
        <v>0</v>
      </c>
      <c r="AC17" s="41" t="s">
        <v>1036</v>
      </c>
    </row>
    <row r="18" spans="1:29" ht="18.75" customHeight="1">
      <c r="A18" s="7" t="s">
        <v>401</v>
      </c>
      <c r="B18" s="10" t="s">
        <v>607</v>
      </c>
      <c r="C18" s="11" t="s">
        <v>608</v>
      </c>
      <c r="D18" s="18"/>
      <c r="E18" s="18"/>
      <c r="F18" s="18"/>
      <c r="G18" s="22"/>
      <c r="H18" s="23" t="s">
        <v>548</v>
      </c>
      <c r="I18" s="19" t="s">
        <v>334</v>
      </c>
      <c r="J18" s="19" t="s">
        <v>334</v>
      </c>
      <c r="K18" s="19" t="s">
        <v>334</v>
      </c>
      <c r="L18" s="23" t="s">
        <v>1023</v>
      </c>
      <c r="M18" s="19" t="s">
        <v>334</v>
      </c>
      <c r="N18" s="19" t="s">
        <v>334</v>
      </c>
      <c r="O18" s="19" t="s">
        <v>334</v>
      </c>
      <c r="P18" s="23"/>
      <c r="Q18" s="23"/>
      <c r="R18" s="23"/>
      <c r="S18" s="23"/>
      <c r="T18" s="5">
        <f t="shared" si="0"/>
      </c>
      <c r="U18" s="5">
        <f t="shared" si="1"/>
        <v>0</v>
      </c>
      <c r="V18" s="5">
        <f t="shared" si="2"/>
        <v>3</v>
      </c>
      <c r="W18" s="5">
        <f t="shared" si="3"/>
        <v>3</v>
      </c>
      <c r="X18" s="5">
        <f t="shared" si="4"/>
        <v>0</v>
      </c>
      <c r="Y18" s="5">
        <f t="shared" si="5"/>
        <v>6</v>
      </c>
      <c r="Z18" s="5">
        <f t="shared" si="6"/>
        <v>2</v>
      </c>
      <c r="AA18" s="28">
        <v>11</v>
      </c>
      <c r="AB18" s="30">
        <f>COUNTIF(Y$7:Y$199,AA18)</f>
        <v>0</v>
      </c>
      <c r="AC18" s="41" t="s">
        <v>811</v>
      </c>
    </row>
    <row r="19" spans="1:29" ht="18.75" customHeight="1" thickBot="1">
      <c r="A19" s="7" t="s">
        <v>402</v>
      </c>
      <c r="B19" s="10" t="s">
        <v>654</v>
      </c>
      <c r="C19" s="11" t="s">
        <v>655</v>
      </c>
      <c r="D19" s="18"/>
      <c r="E19" s="18"/>
      <c r="F19" s="18"/>
      <c r="G19" s="22"/>
      <c r="H19" s="23" t="s">
        <v>574</v>
      </c>
      <c r="I19" s="19" t="s">
        <v>334</v>
      </c>
      <c r="J19" s="36" t="s">
        <v>190</v>
      </c>
      <c r="K19" s="36" t="s">
        <v>190</v>
      </c>
      <c r="L19" s="24"/>
      <c r="M19" s="24"/>
      <c r="N19" s="23"/>
      <c r="O19" s="23"/>
      <c r="P19" s="23"/>
      <c r="Q19" s="23"/>
      <c r="R19" s="23"/>
      <c r="S19" s="23"/>
      <c r="T19" s="5">
        <f t="shared" si="0"/>
      </c>
      <c r="U19" s="5">
        <f t="shared" si="1"/>
        <v>0</v>
      </c>
      <c r="V19" s="5">
        <f t="shared" si="2"/>
        <v>1</v>
      </c>
      <c r="W19" s="5">
        <f t="shared" si="3"/>
        <v>0</v>
      </c>
      <c r="X19" s="5">
        <f t="shared" si="4"/>
        <v>0</v>
      </c>
      <c r="Y19" s="5">
        <f t="shared" si="5"/>
        <v>1</v>
      </c>
      <c r="Z19" s="5">
        <f t="shared" si="6"/>
        <v>1</v>
      </c>
      <c r="AA19" s="27">
        <v>12</v>
      </c>
      <c r="AB19" s="31">
        <f>COUNTIF(Y$7:Y$199,AA19)</f>
        <v>0</v>
      </c>
      <c r="AC19" s="42" t="s">
        <v>1035</v>
      </c>
    </row>
    <row r="20" spans="1:26" ht="18.75" customHeight="1">
      <c r="A20" s="7" t="s">
        <v>403</v>
      </c>
      <c r="B20" s="10" t="s">
        <v>708</v>
      </c>
      <c r="C20" s="11" t="s">
        <v>709</v>
      </c>
      <c r="D20" s="18"/>
      <c r="E20" s="18"/>
      <c r="F20" s="18"/>
      <c r="G20" s="22"/>
      <c r="H20" s="23" t="s">
        <v>602</v>
      </c>
      <c r="I20" s="19" t="s">
        <v>334</v>
      </c>
      <c r="J20" s="19" t="s">
        <v>334</v>
      </c>
      <c r="K20" s="20" t="s">
        <v>392</v>
      </c>
      <c r="L20" s="24"/>
      <c r="M20" s="24"/>
      <c r="N20" s="23"/>
      <c r="O20" s="23"/>
      <c r="P20" s="23"/>
      <c r="Q20" s="23"/>
      <c r="R20" s="23"/>
      <c r="S20" s="23"/>
      <c r="T20" s="5">
        <f t="shared" si="0"/>
      </c>
      <c r="U20" s="5">
        <f t="shared" si="1"/>
        <v>0</v>
      </c>
      <c r="V20" s="5">
        <f t="shared" si="2"/>
        <v>2</v>
      </c>
      <c r="W20" s="5">
        <f t="shared" si="3"/>
        <v>0</v>
      </c>
      <c r="X20" s="5">
        <f t="shared" si="4"/>
        <v>0</v>
      </c>
      <c r="Y20" s="5">
        <f t="shared" si="5"/>
        <v>2</v>
      </c>
      <c r="Z20" s="5">
        <f t="shared" si="6"/>
        <v>1</v>
      </c>
    </row>
    <row r="21" spans="1:26" ht="18.75" customHeight="1">
      <c r="A21" s="7" t="s">
        <v>404</v>
      </c>
      <c r="B21" s="10" t="s">
        <v>706</v>
      </c>
      <c r="C21" s="11" t="s">
        <v>707</v>
      </c>
      <c r="D21" s="18"/>
      <c r="E21" s="18"/>
      <c r="F21" s="18"/>
      <c r="G21" s="22"/>
      <c r="H21" s="23" t="s">
        <v>601</v>
      </c>
      <c r="I21" s="19" t="s">
        <v>334</v>
      </c>
      <c r="J21" s="20" t="s">
        <v>392</v>
      </c>
      <c r="K21" s="20" t="s">
        <v>392</v>
      </c>
      <c r="L21" s="24"/>
      <c r="M21" s="24"/>
      <c r="N21" s="23"/>
      <c r="O21" s="23"/>
      <c r="P21" s="23"/>
      <c r="Q21" s="23"/>
      <c r="R21" s="23"/>
      <c r="S21" s="23"/>
      <c r="T21" s="5">
        <f t="shared" si="0"/>
      </c>
      <c r="U21" s="5">
        <f t="shared" si="1"/>
        <v>0</v>
      </c>
      <c r="V21" s="5">
        <f t="shared" si="2"/>
        <v>1</v>
      </c>
      <c r="W21" s="5">
        <f t="shared" si="3"/>
        <v>0</v>
      </c>
      <c r="X21" s="5">
        <f t="shared" si="4"/>
        <v>0</v>
      </c>
      <c r="Y21" s="5">
        <f t="shared" si="5"/>
        <v>1</v>
      </c>
      <c r="Z21" s="5">
        <f t="shared" si="6"/>
        <v>1</v>
      </c>
    </row>
    <row r="22" spans="1:26" ht="18.75" customHeight="1">
      <c r="A22" s="7" t="s">
        <v>405</v>
      </c>
      <c r="B22" s="10" t="s">
        <v>619</v>
      </c>
      <c r="C22" s="11" t="s">
        <v>620</v>
      </c>
      <c r="D22" s="18"/>
      <c r="E22" s="18"/>
      <c r="F22" s="18"/>
      <c r="G22" s="22"/>
      <c r="H22" s="23" t="s">
        <v>554</v>
      </c>
      <c r="I22" s="19" t="s">
        <v>334</v>
      </c>
      <c r="J22" s="19" t="s">
        <v>334</v>
      </c>
      <c r="K22" s="19" t="s">
        <v>334</v>
      </c>
      <c r="L22" s="24"/>
      <c r="M22" s="24"/>
      <c r="N22" s="23"/>
      <c r="O22" s="23"/>
      <c r="P22" s="23"/>
      <c r="Q22" s="23"/>
      <c r="R22" s="23"/>
      <c r="S22" s="23"/>
      <c r="T22" s="5">
        <f t="shared" si="0"/>
      </c>
      <c r="U22" s="5">
        <f t="shared" si="1"/>
        <v>0</v>
      </c>
      <c r="V22" s="5">
        <f t="shared" si="2"/>
        <v>3</v>
      </c>
      <c r="W22" s="5">
        <f t="shared" si="3"/>
        <v>0</v>
      </c>
      <c r="X22" s="5">
        <f t="shared" si="4"/>
        <v>0</v>
      </c>
      <c r="Y22" s="5">
        <f t="shared" si="5"/>
        <v>3</v>
      </c>
      <c r="Z22" s="5">
        <f t="shared" si="6"/>
        <v>1</v>
      </c>
    </row>
    <row r="23" spans="1:26" ht="18.75" customHeight="1">
      <c r="A23" s="7" t="s">
        <v>406</v>
      </c>
      <c r="B23" s="13" t="s">
        <v>316</v>
      </c>
      <c r="C23" s="13" t="s">
        <v>317</v>
      </c>
      <c r="D23" s="17" t="s">
        <v>378</v>
      </c>
      <c r="E23" s="19" t="s">
        <v>334</v>
      </c>
      <c r="F23" s="19" t="s">
        <v>334</v>
      </c>
      <c r="G23" s="36" t="s">
        <v>190</v>
      </c>
      <c r="H23" s="23"/>
      <c r="I23" s="23"/>
      <c r="J23" s="23"/>
      <c r="K23" s="23"/>
      <c r="L23" s="24"/>
      <c r="M23" s="24"/>
      <c r="N23" s="23"/>
      <c r="O23" s="23"/>
      <c r="P23" s="23"/>
      <c r="Q23" s="23"/>
      <c r="R23" s="23"/>
      <c r="S23" s="23"/>
      <c r="T23" s="5">
        <f t="shared" si="0"/>
      </c>
      <c r="U23" s="5">
        <f t="shared" si="1"/>
        <v>2</v>
      </c>
      <c r="V23" s="5">
        <f t="shared" si="2"/>
        <v>0</v>
      </c>
      <c r="W23" s="5">
        <f t="shared" si="3"/>
        <v>0</v>
      </c>
      <c r="X23" s="5">
        <f t="shared" si="4"/>
        <v>0</v>
      </c>
      <c r="Y23" s="5">
        <f t="shared" si="5"/>
        <v>2</v>
      </c>
      <c r="Z23" s="5">
        <f t="shared" si="6"/>
        <v>1</v>
      </c>
    </row>
    <row r="24" spans="1:26" ht="18.75" customHeight="1">
      <c r="A24" s="7" t="s">
        <v>407</v>
      </c>
      <c r="B24" s="10" t="s">
        <v>674</v>
      </c>
      <c r="C24" s="11" t="s">
        <v>675</v>
      </c>
      <c r="D24" s="18"/>
      <c r="E24" s="18"/>
      <c r="F24" s="18"/>
      <c r="G24" s="22"/>
      <c r="H24" s="23" t="s">
        <v>585</v>
      </c>
      <c r="I24" s="19" t="s">
        <v>334</v>
      </c>
      <c r="J24" s="36" t="s">
        <v>190</v>
      </c>
      <c r="K24" s="36" t="s">
        <v>190</v>
      </c>
      <c r="L24" s="24"/>
      <c r="M24" s="24"/>
      <c r="N24" s="23"/>
      <c r="O24" s="23"/>
      <c r="P24" s="23"/>
      <c r="Q24" s="23"/>
      <c r="R24" s="23"/>
      <c r="S24" s="23"/>
      <c r="T24" s="5">
        <f t="shared" si="0"/>
      </c>
      <c r="U24" s="5">
        <f t="shared" si="1"/>
        <v>0</v>
      </c>
      <c r="V24" s="5">
        <f t="shared" si="2"/>
        <v>1</v>
      </c>
      <c r="W24" s="5">
        <f t="shared" si="3"/>
        <v>0</v>
      </c>
      <c r="X24" s="5">
        <f t="shared" si="4"/>
        <v>0</v>
      </c>
      <c r="Y24" s="5">
        <f t="shared" si="5"/>
        <v>1</v>
      </c>
      <c r="Z24" s="5">
        <f t="shared" si="6"/>
        <v>1</v>
      </c>
    </row>
    <row r="25" spans="1:26" ht="18.75" customHeight="1">
      <c r="A25" s="7" t="s">
        <v>408</v>
      </c>
      <c r="B25" s="10" t="s">
        <v>291</v>
      </c>
      <c r="C25" s="11" t="s">
        <v>292</v>
      </c>
      <c r="D25" s="17" t="s">
        <v>366</v>
      </c>
      <c r="E25" s="19" t="s">
        <v>334</v>
      </c>
      <c r="F25" s="19" t="s">
        <v>334</v>
      </c>
      <c r="G25" s="36" t="s">
        <v>190</v>
      </c>
      <c r="H25" s="23"/>
      <c r="I25" s="23"/>
      <c r="J25" s="23"/>
      <c r="K25" s="23"/>
      <c r="L25" s="24"/>
      <c r="M25" s="24"/>
      <c r="N25" s="23"/>
      <c r="O25" s="23"/>
      <c r="P25" s="23"/>
      <c r="Q25" s="23"/>
      <c r="R25" s="23"/>
      <c r="S25" s="23"/>
      <c r="T25" s="5">
        <f t="shared" si="0"/>
      </c>
      <c r="U25" s="5">
        <f t="shared" si="1"/>
        <v>2</v>
      </c>
      <c r="V25" s="5">
        <f t="shared" si="2"/>
        <v>0</v>
      </c>
      <c r="W25" s="5">
        <f t="shared" si="3"/>
        <v>0</v>
      </c>
      <c r="X25" s="5">
        <f t="shared" si="4"/>
        <v>0</v>
      </c>
      <c r="Y25" s="5">
        <f t="shared" si="5"/>
        <v>2</v>
      </c>
      <c r="Z25" s="5">
        <f t="shared" si="6"/>
        <v>1</v>
      </c>
    </row>
    <row r="26" spans="1:26" ht="18.75" customHeight="1">
      <c r="A26" s="7" t="s">
        <v>409</v>
      </c>
      <c r="B26" s="10" t="s">
        <v>297</v>
      </c>
      <c r="C26" s="11" t="s">
        <v>298</v>
      </c>
      <c r="D26" s="17" t="s">
        <v>369</v>
      </c>
      <c r="E26" s="19" t="s">
        <v>334</v>
      </c>
      <c r="F26" s="19" t="s">
        <v>334</v>
      </c>
      <c r="G26" s="36" t="s">
        <v>190</v>
      </c>
      <c r="H26" s="23" t="s">
        <v>544</v>
      </c>
      <c r="I26" s="19" t="s">
        <v>334</v>
      </c>
      <c r="J26" s="19" t="s">
        <v>334</v>
      </c>
      <c r="K26" s="19" t="s">
        <v>334</v>
      </c>
      <c r="L26" s="24"/>
      <c r="M26" s="24"/>
      <c r="N26" s="23"/>
      <c r="O26" s="23"/>
      <c r="P26" s="23"/>
      <c r="Q26" s="23"/>
      <c r="R26" s="23"/>
      <c r="S26" s="23"/>
      <c r="T26" s="5">
        <f t="shared" si="0"/>
      </c>
      <c r="U26" s="5">
        <f t="shared" si="1"/>
        <v>2</v>
      </c>
      <c r="V26" s="5">
        <f t="shared" si="2"/>
        <v>3</v>
      </c>
      <c r="W26" s="5">
        <f t="shared" si="3"/>
        <v>0</v>
      </c>
      <c r="X26" s="5">
        <f t="shared" si="4"/>
        <v>0</v>
      </c>
      <c r="Y26" s="5">
        <f t="shared" si="5"/>
        <v>5</v>
      </c>
      <c r="Z26" s="5">
        <f t="shared" si="6"/>
        <v>2</v>
      </c>
    </row>
    <row r="27" spans="1:26" ht="18.75" customHeight="1">
      <c r="A27" s="7" t="s">
        <v>410</v>
      </c>
      <c r="B27" s="10" t="s">
        <v>639</v>
      </c>
      <c r="C27" s="11" t="s">
        <v>640</v>
      </c>
      <c r="D27" s="18"/>
      <c r="E27" s="18"/>
      <c r="F27" s="18"/>
      <c r="G27" s="22"/>
      <c r="H27" s="23" t="s">
        <v>564</v>
      </c>
      <c r="I27" s="19" t="s">
        <v>334</v>
      </c>
      <c r="J27" s="19" t="s">
        <v>334</v>
      </c>
      <c r="K27" s="36" t="s">
        <v>190</v>
      </c>
      <c r="L27" s="24"/>
      <c r="M27" s="24"/>
      <c r="N27" s="23"/>
      <c r="O27" s="23"/>
      <c r="P27" s="23"/>
      <c r="Q27" s="23"/>
      <c r="R27" s="23"/>
      <c r="S27" s="23"/>
      <c r="T27" s="5">
        <f t="shared" si="0"/>
      </c>
      <c r="U27" s="5">
        <f t="shared" si="1"/>
        <v>0</v>
      </c>
      <c r="V27" s="5">
        <f t="shared" si="2"/>
        <v>2</v>
      </c>
      <c r="W27" s="5">
        <f t="shared" si="3"/>
        <v>0</v>
      </c>
      <c r="X27" s="5">
        <f t="shared" si="4"/>
        <v>0</v>
      </c>
      <c r="Y27" s="5">
        <f t="shared" si="5"/>
        <v>2</v>
      </c>
      <c r="Z27" s="5">
        <f t="shared" si="6"/>
        <v>1</v>
      </c>
    </row>
    <row r="28" spans="1:26" ht="18.75" customHeight="1">
      <c r="A28" s="7" t="s">
        <v>411</v>
      </c>
      <c r="B28" s="10" t="s">
        <v>690</v>
      </c>
      <c r="C28" s="11" t="s">
        <v>691</v>
      </c>
      <c r="D28" s="18"/>
      <c r="E28" s="18"/>
      <c r="F28" s="18"/>
      <c r="G28" s="22"/>
      <c r="H28" s="23" t="s">
        <v>593</v>
      </c>
      <c r="I28" s="19" t="s">
        <v>334</v>
      </c>
      <c r="J28" s="36" t="s">
        <v>190</v>
      </c>
      <c r="K28" s="36" t="s">
        <v>190</v>
      </c>
      <c r="L28" s="24"/>
      <c r="M28" s="24"/>
      <c r="N28" s="23"/>
      <c r="O28" s="23"/>
      <c r="P28" s="23"/>
      <c r="Q28" s="23"/>
      <c r="R28" s="23"/>
      <c r="S28" s="23"/>
      <c r="T28" s="5">
        <f t="shared" si="0"/>
      </c>
      <c r="U28" s="5">
        <f t="shared" si="1"/>
        <v>0</v>
      </c>
      <c r="V28" s="5">
        <f t="shared" si="2"/>
        <v>1</v>
      </c>
      <c r="W28" s="5">
        <f t="shared" si="3"/>
        <v>0</v>
      </c>
      <c r="X28" s="5">
        <f t="shared" si="4"/>
        <v>0</v>
      </c>
      <c r="Y28" s="5">
        <f t="shared" si="5"/>
        <v>1</v>
      </c>
      <c r="Z28" s="5">
        <f t="shared" si="6"/>
        <v>1</v>
      </c>
    </row>
    <row r="29" spans="1:26" ht="18.75" customHeight="1">
      <c r="A29" s="7" t="s">
        <v>412</v>
      </c>
      <c r="B29" s="10" t="s">
        <v>293</v>
      </c>
      <c r="C29" s="11" t="s">
        <v>294</v>
      </c>
      <c r="D29" s="17" t="s">
        <v>367</v>
      </c>
      <c r="E29" s="19" t="s">
        <v>334</v>
      </c>
      <c r="F29" s="19" t="s">
        <v>334</v>
      </c>
      <c r="G29" s="36" t="s">
        <v>190</v>
      </c>
      <c r="H29" s="23"/>
      <c r="I29" s="23"/>
      <c r="J29" s="23"/>
      <c r="K29" s="23"/>
      <c r="L29" s="24"/>
      <c r="M29" s="24"/>
      <c r="N29" s="23"/>
      <c r="O29" s="23"/>
      <c r="P29" s="23"/>
      <c r="Q29" s="23"/>
      <c r="R29" s="23"/>
      <c r="S29" s="23"/>
      <c r="T29" s="5">
        <f t="shared" si="0"/>
      </c>
      <c r="U29" s="5">
        <f t="shared" si="1"/>
        <v>2</v>
      </c>
      <c r="V29" s="5">
        <f t="shared" si="2"/>
        <v>0</v>
      </c>
      <c r="W29" s="5">
        <f t="shared" si="3"/>
        <v>0</v>
      </c>
      <c r="X29" s="5">
        <f t="shared" si="4"/>
        <v>0</v>
      </c>
      <c r="Y29" s="5">
        <f t="shared" si="5"/>
        <v>2</v>
      </c>
      <c r="Z29" s="5">
        <f t="shared" si="6"/>
        <v>1</v>
      </c>
    </row>
    <row r="30" spans="1:26" ht="18.75" customHeight="1">
      <c r="A30" s="7" t="s">
        <v>413</v>
      </c>
      <c r="B30" s="10" t="s">
        <v>633</v>
      </c>
      <c r="C30" s="11" t="s">
        <v>634</v>
      </c>
      <c r="D30" s="18"/>
      <c r="E30" s="18"/>
      <c r="F30" s="18"/>
      <c r="G30" s="22"/>
      <c r="H30" s="23" t="s">
        <v>561</v>
      </c>
      <c r="I30" s="19" t="s">
        <v>334</v>
      </c>
      <c r="J30" s="36" t="s">
        <v>190</v>
      </c>
      <c r="K30" s="36" t="s">
        <v>190</v>
      </c>
      <c r="L30" s="24"/>
      <c r="M30" s="24"/>
      <c r="N30" s="23"/>
      <c r="O30" s="23"/>
      <c r="P30" s="23"/>
      <c r="Q30" s="23"/>
      <c r="R30" s="23"/>
      <c r="S30" s="23"/>
      <c r="T30" s="5">
        <f t="shared" si="0"/>
      </c>
      <c r="U30" s="5">
        <f t="shared" si="1"/>
        <v>0</v>
      </c>
      <c r="V30" s="5">
        <f t="shared" si="2"/>
        <v>1</v>
      </c>
      <c r="W30" s="5">
        <f t="shared" si="3"/>
        <v>0</v>
      </c>
      <c r="X30" s="5">
        <f t="shared" si="4"/>
        <v>0</v>
      </c>
      <c r="Y30" s="5">
        <f t="shared" si="5"/>
        <v>1</v>
      </c>
      <c r="Z30" s="5">
        <f t="shared" si="6"/>
        <v>1</v>
      </c>
    </row>
    <row r="31" spans="1:26" ht="18.75" customHeight="1">
      <c r="A31" s="7" t="s">
        <v>414</v>
      </c>
      <c r="B31" s="10" t="s">
        <v>627</v>
      </c>
      <c r="C31" s="11" t="s">
        <v>628</v>
      </c>
      <c r="D31" s="18"/>
      <c r="E31" s="18"/>
      <c r="F31" s="18"/>
      <c r="G31" s="22"/>
      <c r="H31" s="23" t="s">
        <v>558</v>
      </c>
      <c r="I31" s="19" t="s">
        <v>334</v>
      </c>
      <c r="J31" s="19" t="s">
        <v>334</v>
      </c>
      <c r="K31" s="19" t="s">
        <v>334</v>
      </c>
      <c r="L31" s="24"/>
      <c r="M31" s="24"/>
      <c r="N31" s="23"/>
      <c r="O31" s="23"/>
      <c r="P31" s="23"/>
      <c r="Q31" s="23"/>
      <c r="R31" s="23"/>
      <c r="S31" s="23"/>
      <c r="T31" s="5">
        <f t="shared" si="0"/>
      </c>
      <c r="U31" s="5">
        <f t="shared" si="1"/>
        <v>0</v>
      </c>
      <c r="V31" s="5">
        <f t="shared" si="2"/>
        <v>3</v>
      </c>
      <c r="W31" s="5">
        <f t="shared" si="3"/>
        <v>0</v>
      </c>
      <c r="X31" s="5">
        <f t="shared" si="4"/>
        <v>0</v>
      </c>
      <c r="Y31" s="5">
        <f t="shared" si="5"/>
        <v>3</v>
      </c>
      <c r="Z31" s="5">
        <f t="shared" si="6"/>
        <v>1</v>
      </c>
    </row>
    <row r="32" spans="1:26" ht="18.75" customHeight="1">
      <c r="A32" s="7" t="s">
        <v>415</v>
      </c>
      <c r="B32" s="10" t="s">
        <v>621</v>
      </c>
      <c r="C32" s="11" t="s">
        <v>622</v>
      </c>
      <c r="D32" s="18"/>
      <c r="E32" s="18"/>
      <c r="F32" s="18"/>
      <c r="G32" s="22"/>
      <c r="H32" s="23" t="s">
        <v>555</v>
      </c>
      <c r="I32" s="19" t="s">
        <v>334</v>
      </c>
      <c r="J32" s="36" t="s">
        <v>190</v>
      </c>
      <c r="K32" s="19" t="s">
        <v>334</v>
      </c>
      <c r="L32" s="23" t="s">
        <v>1010</v>
      </c>
      <c r="M32" s="19" t="s">
        <v>334</v>
      </c>
      <c r="N32" s="36" t="s">
        <v>190</v>
      </c>
      <c r="O32" s="36" t="s">
        <v>811</v>
      </c>
      <c r="P32" s="32"/>
      <c r="Q32" s="23"/>
      <c r="R32" s="23"/>
      <c r="S32" s="23"/>
      <c r="T32" s="5">
        <f t="shared" si="0"/>
      </c>
      <c r="U32" s="5">
        <f t="shared" si="1"/>
        <v>0</v>
      </c>
      <c r="V32" s="5">
        <f t="shared" si="2"/>
        <v>2</v>
      </c>
      <c r="W32" s="5">
        <f t="shared" si="3"/>
        <v>1</v>
      </c>
      <c r="X32" s="5">
        <f t="shared" si="4"/>
        <v>0</v>
      </c>
      <c r="Y32" s="5">
        <f t="shared" si="5"/>
        <v>3</v>
      </c>
      <c r="Z32" s="5">
        <f t="shared" si="6"/>
        <v>2</v>
      </c>
    </row>
    <row r="33" spans="1:26" ht="18.75" customHeight="1">
      <c r="A33" s="7" t="s">
        <v>416</v>
      </c>
      <c r="B33" s="33" t="s">
        <v>963</v>
      </c>
      <c r="C33" s="33" t="s">
        <v>964</v>
      </c>
      <c r="D33" s="35"/>
      <c r="E33" s="35"/>
      <c r="F33" s="35"/>
      <c r="G33" s="35"/>
      <c r="H33" s="34"/>
      <c r="I33" s="34"/>
      <c r="J33" s="34"/>
      <c r="K33" s="34"/>
      <c r="L33" s="23" t="s">
        <v>1006</v>
      </c>
      <c r="M33" s="19" t="s">
        <v>334</v>
      </c>
      <c r="N33" s="36" t="s">
        <v>190</v>
      </c>
      <c r="O33" s="36" t="s">
        <v>811</v>
      </c>
      <c r="P33" s="32"/>
      <c r="Q33" s="34"/>
      <c r="R33" s="34"/>
      <c r="S33" s="34"/>
      <c r="T33" s="5">
        <f t="shared" si="0"/>
      </c>
      <c r="U33" s="5">
        <f t="shared" si="1"/>
        <v>0</v>
      </c>
      <c r="V33" s="5">
        <f t="shared" si="2"/>
        <v>0</v>
      </c>
      <c r="W33" s="5">
        <f t="shared" si="3"/>
        <v>1</v>
      </c>
      <c r="X33" s="5">
        <f t="shared" si="4"/>
        <v>0</v>
      </c>
      <c r="Y33" s="5">
        <f t="shared" si="5"/>
        <v>1</v>
      </c>
      <c r="Z33" s="5">
        <f t="shared" si="6"/>
        <v>1</v>
      </c>
    </row>
    <row r="34" spans="1:26" ht="18.75" customHeight="1">
      <c r="A34" s="7" t="s">
        <v>417</v>
      </c>
      <c r="B34" s="10" t="s">
        <v>609</v>
      </c>
      <c r="C34" s="11" t="s">
        <v>610</v>
      </c>
      <c r="D34" s="18"/>
      <c r="E34" s="18"/>
      <c r="F34" s="18"/>
      <c r="G34" s="22"/>
      <c r="H34" s="23" t="s">
        <v>549</v>
      </c>
      <c r="I34" s="19" t="s">
        <v>334</v>
      </c>
      <c r="J34" s="19" t="s">
        <v>334</v>
      </c>
      <c r="K34" s="19" t="s">
        <v>334</v>
      </c>
      <c r="L34" s="23" t="s">
        <v>1024</v>
      </c>
      <c r="M34" s="19" t="s">
        <v>334</v>
      </c>
      <c r="N34" s="19" t="s">
        <v>334</v>
      </c>
      <c r="O34" s="19" t="s">
        <v>334</v>
      </c>
      <c r="P34" s="23"/>
      <c r="Q34" s="23"/>
      <c r="R34" s="23"/>
      <c r="S34" s="23"/>
      <c r="T34" s="5">
        <f t="shared" si="0"/>
      </c>
      <c r="U34" s="5">
        <f t="shared" si="1"/>
        <v>0</v>
      </c>
      <c r="V34" s="5">
        <f t="shared" si="2"/>
        <v>3</v>
      </c>
      <c r="W34" s="5">
        <f t="shared" si="3"/>
        <v>3</v>
      </c>
      <c r="X34" s="5">
        <f t="shared" si="4"/>
        <v>0</v>
      </c>
      <c r="Y34" s="5">
        <f t="shared" si="5"/>
        <v>6</v>
      </c>
      <c r="Z34" s="5">
        <f t="shared" si="6"/>
        <v>2</v>
      </c>
    </row>
    <row r="35" spans="1:26" ht="18.75" customHeight="1">
      <c r="A35" s="7" t="s">
        <v>418</v>
      </c>
      <c r="B35" s="33" t="s">
        <v>977</v>
      </c>
      <c r="C35" s="33" t="s">
        <v>978</v>
      </c>
      <c r="D35" s="35"/>
      <c r="E35" s="35"/>
      <c r="F35" s="35"/>
      <c r="G35" s="35"/>
      <c r="H35" s="34"/>
      <c r="I35" s="34"/>
      <c r="J35" s="34"/>
      <c r="K35" s="34"/>
      <c r="L35" s="23" t="s">
        <v>1021</v>
      </c>
      <c r="M35" s="36" t="s">
        <v>190</v>
      </c>
      <c r="N35" s="19" t="s">
        <v>334</v>
      </c>
      <c r="O35" s="19" t="s">
        <v>334</v>
      </c>
      <c r="P35" s="32"/>
      <c r="Q35" s="34"/>
      <c r="R35" s="34"/>
      <c r="S35" s="34"/>
      <c r="T35" s="5">
        <f t="shared" si="0"/>
      </c>
      <c r="U35" s="5">
        <f t="shared" si="1"/>
        <v>0</v>
      </c>
      <c r="V35" s="5">
        <f t="shared" si="2"/>
        <v>0</v>
      </c>
      <c r="W35" s="5">
        <f t="shared" si="3"/>
        <v>2</v>
      </c>
      <c r="X35" s="5">
        <f t="shared" si="4"/>
        <v>0</v>
      </c>
      <c r="Y35" s="5">
        <f t="shared" si="5"/>
        <v>2</v>
      </c>
      <c r="Z35" s="5">
        <f t="shared" si="6"/>
        <v>1</v>
      </c>
    </row>
    <row r="36" spans="1:26" ht="18.75" customHeight="1">
      <c r="A36" s="7" t="s">
        <v>419</v>
      </c>
      <c r="B36" s="33" t="s">
        <v>971</v>
      </c>
      <c r="C36" s="33" t="s">
        <v>972</v>
      </c>
      <c r="D36" s="35"/>
      <c r="E36" s="35"/>
      <c r="F36" s="35"/>
      <c r="G36" s="35"/>
      <c r="H36" s="34"/>
      <c r="I36" s="34"/>
      <c r="J36" s="34"/>
      <c r="K36" s="34"/>
      <c r="L36" s="23" t="s">
        <v>1012</v>
      </c>
      <c r="M36" s="19" t="s">
        <v>334</v>
      </c>
      <c r="N36" s="36" t="s">
        <v>190</v>
      </c>
      <c r="O36" s="36" t="s">
        <v>811</v>
      </c>
      <c r="P36" s="32"/>
      <c r="Q36" s="34"/>
      <c r="R36" s="34"/>
      <c r="S36" s="34"/>
      <c r="T36" s="5">
        <f t="shared" si="0"/>
      </c>
      <c r="U36" s="5">
        <f t="shared" si="1"/>
        <v>0</v>
      </c>
      <c r="V36" s="5">
        <f t="shared" si="2"/>
        <v>0</v>
      </c>
      <c r="W36" s="5">
        <f t="shared" si="3"/>
        <v>1</v>
      </c>
      <c r="X36" s="5">
        <f t="shared" si="4"/>
        <v>0</v>
      </c>
      <c r="Y36" s="5">
        <f t="shared" si="5"/>
        <v>1</v>
      </c>
      <c r="Z36" s="5">
        <f t="shared" si="6"/>
        <v>1</v>
      </c>
    </row>
    <row r="37" spans="1:26" ht="18.75" customHeight="1">
      <c r="A37" s="7" t="s">
        <v>420</v>
      </c>
      <c r="B37" s="10" t="s">
        <v>241</v>
      </c>
      <c r="C37" s="11" t="s">
        <v>242</v>
      </c>
      <c r="D37" s="17" t="s">
        <v>341</v>
      </c>
      <c r="E37" s="19" t="s">
        <v>334</v>
      </c>
      <c r="F37" s="19" t="s">
        <v>334</v>
      </c>
      <c r="G37" s="36" t="s">
        <v>190</v>
      </c>
      <c r="H37" s="23" t="s">
        <v>536</v>
      </c>
      <c r="I37" s="19" t="s">
        <v>334</v>
      </c>
      <c r="J37" s="36" t="s">
        <v>190</v>
      </c>
      <c r="K37" s="36" t="s">
        <v>190</v>
      </c>
      <c r="L37" s="24"/>
      <c r="M37" s="24"/>
      <c r="N37" s="23"/>
      <c r="O37" s="23"/>
      <c r="P37" s="23"/>
      <c r="Q37" s="23"/>
      <c r="R37" s="23"/>
      <c r="S37" s="23"/>
      <c r="T37" s="5">
        <f t="shared" si="0"/>
      </c>
      <c r="U37" s="5">
        <f t="shared" si="1"/>
        <v>2</v>
      </c>
      <c r="V37" s="5">
        <f t="shared" si="2"/>
        <v>1</v>
      </c>
      <c r="W37" s="5">
        <f t="shared" si="3"/>
        <v>0</v>
      </c>
      <c r="X37" s="5">
        <f t="shared" si="4"/>
        <v>0</v>
      </c>
      <c r="Y37" s="5">
        <f t="shared" si="5"/>
        <v>3</v>
      </c>
      <c r="Z37" s="5">
        <f t="shared" si="6"/>
        <v>2</v>
      </c>
    </row>
    <row r="38" spans="1:26" ht="18.75" customHeight="1">
      <c r="A38" s="7" t="s">
        <v>421</v>
      </c>
      <c r="B38" s="13" t="s">
        <v>302</v>
      </c>
      <c r="C38" s="13" t="s">
        <v>303</v>
      </c>
      <c r="D38" s="17" t="s">
        <v>371</v>
      </c>
      <c r="E38" s="19" t="s">
        <v>334</v>
      </c>
      <c r="F38" s="36" t="s">
        <v>190</v>
      </c>
      <c r="G38" s="36" t="s">
        <v>190</v>
      </c>
      <c r="H38" s="23"/>
      <c r="I38" s="23"/>
      <c r="J38" s="23"/>
      <c r="K38" s="23"/>
      <c r="L38" s="24"/>
      <c r="M38" s="24"/>
      <c r="N38" s="23"/>
      <c r="O38" s="23"/>
      <c r="P38" s="23"/>
      <c r="Q38" s="23"/>
      <c r="R38" s="23"/>
      <c r="S38" s="23"/>
      <c r="T38" s="5">
        <f t="shared" si="0"/>
      </c>
      <c r="U38" s="5">
        <f t="shared" si="1"/>
        <v>1</v>
      </c>
      <c r="V38" s="5">
        <f t="shared" si="2"/>
        <v>0</v>
      </c>
      <c r="W38" s="5">
        <f t="shared" si="3"/>
        <v>0</v>
      </c>
      <c r="X38" s="5">
        <f t="shared" si="4"/>
        <v>0</v>
      </c>
      <c r="Y38" s="5">
        <f t="shared" si="5"/>
        <v>1</v>
      </c>
      <c r="Z38" s="5">
        <f t="shared" si="6"/>
        <v>1</v>
      </c>
    </row>
    <row r="39" spans="1:26" ht="18.75" customHeight="1">
      <c r="A39" s="7" t="s">
        <v>422</v>
      </c>
      <c r="B39" s="10" t="s">
        <v>694</v>
      </c>
      <c r="C39" s="11" t="s">
        <v>695</v>
      </c>
      <c r="D39" s="18"/>
      <c r="E39" s="18"/>
      <c r="F39" s="18"/>
      <c r="G39" s="22"/>
      <c r="H39" s="23" t="s">
        <v>595</v>
      </c>
      <c r="I39" s="19" t="s">
        <v>334</v>
      </c>
      <c r="J39" s="36" t="s">
        <v>190</v>
      </c>
      <c r="K39" s="36" t="s">
        <v>190</v>
      </c>
      <c r="L39" s="24"/>
      <c r="M39" s="24"/>
      <c r="N39" s="23"/>
      <c r="O39" s="23"/>
      <c r="P39" s="23"/>
      <c r="Q39" s="23"/>
      <c r="R39" s="23"/>
      <c r="S39" s="23"/>
      <c r="T39" s="5">
        <f t="shared" si="0"/>
      </c>
      <c r="U39" s="5">
        <f t="shared" si="1"/>
        <v>0</v>
      </c>
      <c r="V39" s="5">
        <f t="shared" si="2"/>
        <v>1</v>
      </c>
      <c r="W39" s="5">
        <f t="shared" si="3"/>
        <v>0</v>
      </c>
      <c r="X39" s="5">
        <f t="shared" si="4"/>
        <v>0</v>
      </c>
      <c r="Y39" s="5">
        <f t="shared" si="5"/>
        <v>1</v>
      </c>
      <c r="Z39" s="5">
        <f t="shared" si="6"/>
        <v>1</v>
      </c>
    </row>
    <row r="40" spans="1:26" ht="18.75" customHeight="1">
      <c r="A40" s="7" t="s">
        <v>423</v>
      </c>
      <c r="B40" s="10" t="s">
        <v>35</v>
      </c>
      <c r="C40" s="11" t="s">
        <v>36</v>
      </c>
      <c r="D40" s="18"/>
      <c r="E40" s="18"/>
      <c r="F40" s="18"/>
      <c r="G40" s="22"/>
      <c r="H40" s="23" t="s">
        <v>575</v>
      </c>
      <c r="I40" s="19" t="s">
        <v>334</v>
      </c>
      <c r="J40" s="36" t="s">
        <v>190</v>
      </c>
      <c r="K40" s="36" t="s">
        <v>190</v>
      </c>
      <c r="L40" s="24"/>
      <c r="M40" s="24"/>
      <c r="N40" s="23"/>
      <c r="O40" s="23"/>
      <c r="P40" s="23"/>
      <c r="Q40" s="23"/>
      <c r="R40" s="23"/>
      <c r="S40" s="23"/>
      <c r="T40" s="5">
        <f t="shared" si="0"/>
      </c>
      <c r="U40" s="5">
        <f t="shared" si="1"/>
        <v>0</v>
      </c>
      <c r="V40" s="5">
        <f t="shared" si="2"/>
        <v>1</v>
      </c>
      <c r="W40" s="5">
        <f t="shared" si="3"/>
        <v>0</v>
      </c>
      <c r="X40" s="5">
        <f t="shared" si="4"/>
        <v>0</v>
      </c>
      <c r="Y40" s="5">
        <f t="shared" si="5"/>
        <v>1</v>
      </c>
      <c r="Z40" s="5">
        <f t="shared" si="6"/>
        <v>1</v>
      </c>
    </row>
    <row r="41" spans="1:26" ht="18.75" customHeight="1">
      <c r="A41" s="7" t="s">
        <v>424</v>
      </c>
      <c r="B41" s="10" t="s">
        <v>273</v>
      </c>
      <c r="C41" s="11" t="s">
        <v>274</v>
      </c>
      <c r="D41" s="17" t="s">
        <v>357</v>
      </c>
      <c r="E41" s="19" t="s">
        <v>334</v>
      </c>
      <c r="F41" s="19" t="s">
        <v>334</v>
      </c>
      <c r="G41" s="36" t="s">
        <v>190</v>
      </c>
      <c r="H41" s="23"/>
      <c r="I41" s="23"/>
      <c r="J41" s="23"/>
      <c r="K41" s="23"/>
      <c r="L41" s="24"/>
      <c r="M41" s="24"/>
      <c r="N41" s="23"/>
      <c r="O41" s="23"/>
      <c r="P41" s="23" t="s">
        <v>1343</v>
      </c>
      <c r="Q41" s="21" t="s">
        <v>336</v>
      </c>
      <c r="R41" s="21" t="s">
        <v>336</v>
      </c>
      <c r="S41" s="21" t="s">
        <v>336</v>
      </c>
      <c r="T41" s="5">
        <f t="shared" si="0"/>
      </c>
      <c r="U41" s="5">
        <f t="shared" si="1"/>
        <v>2</v>
      </c>
      <c r="V41" s="5">
        <f t="shared" si="2"/>
        <v>0</v>
      </c>
      <c r="W41" s="5">
        <f t="shared" si="3"/>
        <v>0</v>
      </c>
      <c r="X41" s="5">
        <f t="shared" si="4"/>
        <v>3</v>
      </c>
      <c r="Y41" s="5">
        <f t="shared" si="5"/>
        <v>5</v>
      </c>
      <c r="Z41" s="5">
        <f t="shared" si="6"/>
        <v>2</v>
      </c>
    </row>
    <row r="42" spans="1:26" ht="18.75" customHeight="1">
      <c r="A42" s="7" t="s">
        <v>425</v>
      </c>
      <c r="B42" s="10" t="s">
        <v>714</v>
      </c>
      <c r="C42" s="11" t="s">
        <v>715</v>
      </c>
      <c r="D42" s="18"/>
      <c r="E42" s="18"/>
      <c r="F42" s="18"/>
      <c r="G42" s="22"/>
      <c r="H42" s="23" t="s">
        <v>606</v>
      </c>
      <c r="I42" s="21" t="s">
        <v>336</v>
      </c>
      <c r="J42" s="21" t="s">
        <v>336</v>
      </c>
      <c r="K42" s="21" t="s">
        <v>336</v>
      </c>
      <c r="L42" s="24"/>
      <c r="M42" s="24"/>
      <c r="N42" s="23"/>
      <c r="O42" s="23"/>
      <c r="P42" s="23"/>
      <c r="Q42" s="23"/>
      <c r="R42" s="23"/>
      <c r="S42" s="23"/>
      <c r="T42" s="5">
        <f t="shared" si="0"/>
      </c>
      <c r="U42" s="5">
        <f t="shared" si="1"/>
        <v>0</v>
      </c>
      <c r="V42" s="5">
        <f t="shared" si="2"/>
        <v>3</v>
      </c>
      <c r="W42" s="5">
        <f t="shared" si="3"/>
        <v>0</v>
      </c>
      <c r="X42" s="5">
        <f t="shared" si="4"/>
        <v>0</v>
      </c>
      <c r="Y42" s="5">
        <f t="shared" si="5"/>
        <v>3</v>
      </c>
      <c r="Z42" s="5">
        <f t="shared" si="6"/>
        <v>1</v>
      </c>
    </row>
    <row r="43" spans="1:26" ht="18.75" customHeight="1">
      <c r="A43" s="7" t="s">
        <v>426</v>
      </c>
      <c r="B43" s="10" t="s">
        <v>712</v>
      </c>
      <c r="C43" s="11" t="s">
        <v>713</v>
      </c>
      <c r="D43" s="18"/>
      <c r="E43" s="18"/>
      <c r="F43" s="18"/>
      <c r="G43" s="22"/>
      <c r="H43" s="23" t="s">
        <v>604</v>
      </c>
      <c r="I43" s="19" t="s">
        <v>334</v>
      </c>
      <c r="J43" s="20" t="s">
        <v>392</v>
      </c>
      <c r="K43" s="20" t="s">
        <v>392</v>
      </c>
      <c r="L43" s="24"/>
      <c r="M43" s="24"/>
      <c r="N43" s="23"/>
      <c r="O43" s="23"/>
      <c r="P43" s="23"/>
      <c r="Q43" s="23"/>
      <c r="R43" s="23"/>
      <c r="S43" s="23"/>
      <c r="T43" s="5">
        <f t="shared" si="0"/>
      </c>
      <c r="U43" s="5">
        <f t="shared" si="1"/>
        <v>0</v>
      </c>
      <c r="V43" s="5">
        <f t="shared" si="2"/>
        <v>1</v>
      </c>
      <c r="W43" s="5">
        <f t="shared" si="3"/>
        <v>0</v>
      </c>
      <c r="X43" s="5">
        <f t="shared" si="4"/>
        <v>0</v>
      </c>
      <c r="Y43" s="5">
        <f t="shared" si="5"/>
        <v>1</v>
      </c>
      <c r="Z43" s="5">
        <f t="shared" si="6"/>
        <v>1</v>
      </c>
    </row>
    <row r="44" spans="1:26" ht="18.75" customHeight="1">
      <c r="A44" s="7" t="s">
        <v>427</v>
      </c>
      <c r="B44" s="10" t="s">
        <v>664</v>
      </c>
      <c r="C44" s="11" t="s">
        <v>665</v>
      </c>
      <c r="D44" s="18"/>
      <c r="E44" s="18"/>
      <c r="F44" s="18"/>
      <c r="G44" s="22"/>
      <c r="H44" s="23" t="s">
        <v>580</v>
      </c>
      <c r="I44" s="19" t="s">
        <v>334</v>
      </c>
      <c r="J44" s="19" t="s">
        <v>334</v>
      </c>
      <c r="K44" s="36" t="s">
        <v>190</v>
      </c>
      <c r="L44" s="24"/>
      <c r="M44" s="24"/>
      <c r="N44" s="23"/>
      <c r="O44" s="23"/>
      <c r="P44" s="23"/>
      <c r="Q44" s="23"/>
      <c r="R44" s="23"/>
      <c r="S44" s="23"/>
      <c r="T44" s="5">
        <f t="shared" si="0"/>
      </c>
      <c r="U44" s="5">
        <f t="shared" si="1"/>
        <v>0</v>
      </c>
      <c r="V44" s="5">
        <f t="shared" si="2"/>
        <v>2</v>
      </c>
      <c r="W44" s="5">
        <f t="shared" si="3"/>
        <v>0</v>
      </c>
      <c r="X44" s="5">
        <f t="shared" si="4"/>
        <v>0</v>
      </c>
      <c r="Y44" s="5">
        <f t="shared" si="5"/>
        <v>2</v>
      </c>
      <c r="Z44" s="5">
        <f t="shared" si="6"/>
        <v>1</v>
      </c>
    </row>
    <row r="45" spans="1:26" ht="18.75" customHeight="1">
      <c r="A45" s="7" t="s">
        <v>428</v>
      </c>
      <c r="B45" s="10" t="s">
        <v>287</v>
      </c>
      <c r="C45" s="11" t="s">
        <v>288</v>
      </c>
      <c r="D45" s="17" t="s">
        <v>364</v>
      </c>
      <c r="E45" s="36" t="s">
        <v>190</v>
      </c>
      <c r="F45" s="19" t="s">
        <v>334</v>
      </c>
      <c r="G45" s="36" t="s">
        <v>190</v>
      </c>
      <c r="H45" s="23"/>
      <c r="I45" s="23"/>
      <c r="J45" s="23"/>
      <c r="K45" s="23"/>
      <c r="L45" s="24"/>
      <c r="M45" s="24"/>
      <c r="N45" s="23"/>
      <c r="O45" s="23"/>
      <c r="P45" s="23"/>
      <c r="Q45" s="23"/>
      <c r="R45" s="23"/>
      <c r="S45" s="23"/>
      <c r="T45" s="5">
        <f t="shared" si="0"/>
      </c>
      <c r="U45" s="5">
        <f t="shared" si="1"/>
        <v>1</v>
      </c>
      <c r="V45" s="5">
        <f t="shared" si="2"/>
        <v>0</v>
      </c>
      <c r="W45" s="5">
        <f t="shared" si="3"/>
        <v>0</v>
      </c>
      <c r="X45" s="5">
        <f t="shared" si="4"/>
        <v>0</v>
      </c>
      <c r="Y45" s="5">
        <f t="shared" si="5"/>
        <v>1</v>
      </c>
      <c r="Z45" s="5">
        <f t="shared" si="6"/>
        <v>1</v>
      </c>
    </row>
    <row r="46" spans="1:26" ht="18.75" customHeight="1">
      <c r="A46" s="7" t="s">
        <v>429</v>
      </c>
      <c r="B46" s="13" t="s">
        <v>306</v>
      </c>
      <c r="C46" s="13" t="s">
        <v>307</v>
      </c>
      <c r="D46" s="17" t="s">
        <v>373</v>
      </c>
      <c r="E46" s="36" t="s">
        <v>190</v>
      </c>
      <c r="F46" s="19" t="s">
        <v>334</v>
      </c>
      <c r="G46" s="36" t="s">
        <v>190</v>
      </c>
      <c r="H46" s="23"/>
      <c r="I46" s="23"/>
      <c r="J46" s="23"/>
      <c r="K46" s="23"/>
      <c r="L46" s="24"/>
      <c r="M46" s="24"/>
      <c r="N46" s="23"/>
      <c r="O46" s="23"/>
      <c r="P46" s="23"/>
      <c r="Q46" s="23"/>
      <c r="R46" s="23"/>
      <c r="S46" s="23"/>
      <c r="T46" s="5">
        <f t="shared" si="0"/>
      </c>
      <c r="U46" s="5">
        <f t="shared" si="1"/>
        <v>1</v>
      </c>
      <c r="V46" s="5">
        <f t="shared" si="2"/>
        <v>0</v>
      </c>
      <c r="W46" s="5">
        <f t="shared" si="3"/>
        <v>0</v>
      </c>
      <c r="X46" s="5">
        <f t="shared" si="4"/>
        <v>0</v>
      </c>
      <c r="Y46" s="5">
        <f t="shared" si="5"/>
        <v>1</v>
      </c>
      <c r="Z46" s="5">
        <f t="shared" si="6"/>
        <v>1</v>
      </c>
    </row>
    <row r="47" spans="1:26" ht="18.75" customHeight="1">
      <c r="A47" s="7" t="s">
        <v>430</v>
      </c>
      <c r="B47" s="10" t="s">
        <v>682</v>
      </c>
      <c r="C47" s="11" t="s">
        <v>683</v>
      </c>
      <c r="D47" s="18"/>
      <c r="E47" s="18"/>
      <c r="F47" s="18"/>
      <c r="G47" s="22"/>
      <c r="H47" s="23" t="s">
        <v>589</v>
      </c>
      <c r="I47" s="19" t="s">
        <v>334</v>
      </c>
      <c r="J47" s="36" t="s">
        <v>190</v>
      </c>
      <c r="K47" s="36" t="s">
        <v>190</v>
      </c>
      <c r="L47" s="24"/>
      <c r="M47" s="24"/>
      <c r="N47" s="23"/>
      <c r="O47" s="23"/>
      <c r="P47" s="23"/>
      <c r="Q47" s="23"/>
      <c r="R47" s="23"/>
      <c r="S47" s="23"/>
      <c r="T47" s="5">
        <f t="shared" si="0"/>
      </c>
      <c r="U47" s="5">
        <f t="shared" si="1"/>
        <v>0</v>
      </c>
      <c r="V47" s="5">
        <f t="shared" si="2"/>
        <v>1</v>
      </c>
      <c r="W47" s="5">
        <f t="shared" si="3"/>
        <v>0</v>
      </c>
      <c r="X47" s="5">
        <f t="shared" si="4"/>
        <v>0</v>
      </c>
      <c r="Y47" s="5">
        <f t="shared" si="5"/>
        <v>1</v>
      </c>
      <c r="Z47" s="5">
        <f t="shared" si="6"/>
        <v>1</v>
      </c>
    </row>
    <row r="48" spans="1:26" ht="18.75" customHeight="1">
      <c r="A48" s="7" t="s">
        <v>431</v>
      </c>
      <c r="B48" s="10" t="s">
        <v>676</v>
      </c>
      <c r="C48" s="11" t="s">
        <v>677</v>
      </c>
      <c r="D48" s="18"/>
      <c r="E48" s="18"/>
      <c r="F48" s="18"/>
      <c r="G48" s="22"/>
      <c r="H48" s="23" t="s">
        <v>586</v>
      </c>
      <c r="I48" s="19" t="s">
        <v>334</v>
      </c>
      <c r="J48" s="36" t="s">
        <v>190</v>
      </c>
      <c r="K48" s="36" t="s">
        <v>190</v>
      </c>
      <c r="L48" s="24"/>
      <c r="M48" s="24"/>
      <c r="N48" s="23"/>
      <c r="O48" s="23"/>
      <c r="P48" s="23" t="s">
        <v>1331</v>
      </c>
      <c r="Q48" s="19" t="s">
        <v>334</v>
      </c>
      <c r="R48" s="36" t="s">
        <v>811</v>
      </c>
      <c r="S48" s="36" t="s">
        <v>811</v>
      </c>
      <c r="T48" s="5">
        <f t="shared" si="0"/>
      </c>
      <c r="U48" s="5">
        <f t="shared" si="1"/>
        <v>0</v>
      </c>
      <c r="V48" s="5">
        <f t="shared" si="2"/>
        <v>1</v>
      </c>
      <c r="W48" s="5">
        <f t="shared" si="3"/>
        <v>0</v>
      </c>
      <c r="X48" s="5">
        <f t="shared" si="4"/>
        <v>1</v>
      </c>
      <c r="Y48" s="5">
        <f t="shared" si="5"/>
        <v>2</v>
      </c>
      <c r="Z48" s="5">
        <f t="shared" si="6"/>
        <v>2</v>
      </c>
    </row>
    <row r="49" spans="1:26" ht="18.75" customHeight="1">
      <c r="A49" s="7" t="s">
        <v>432</v>
      </c>
      <c r="B49" s="10" t="s">
        <v>611</v>
      </c>
      <c r="C49" s="11" t="s">
        <v>612</v>
      </c>
      <c r="D49" s="18"/>
      <c r="E49" s="18"/>
      <c r="F49" s="18"/>
      <c r="G49" s="22"/>
      <c r="H49" s="23" t="s">
        <v>550</v>
      </c>
      <c r="I49" s="19" t="s">
        <v>334</v>
      </c>
      <c r="J49" s="19" t="s">
        <v>334</v>
      </c>
      <c r="K49" s="19" t="s">
        <v>334</v>
      </c>
      <c r="L49" s="24"/>
      <c r="M49" s="24"/>
      <c r="N49" s="23"/>
      <c r="O49" s="23"/>
      <c r="P49" s="23" t="s">
        <v>1340</v>
      </c>
      <c r="Q49" s="19" t="s">
        <v>334</v>
      </c>
      <c r="R49" s="19" t="s">
        <v>334</v>
      </c>
      <c r="S49" s="19" t="s">
        <v>334</v>
      </c>
      <c r="T49" s="5">
        <f t="shared" si="0"/>
      </c>
      <c r="U49" s="5">
        <f t="shared" si="1"/>
        <v>0</v>
      </c>
      <c r="V49" s="5">
        <f t="shared" si="2"/>
        <v>3</v>
      </c>
      <c r="W49" s="5">
        <f t="shared" si="3"/>
        <v>0</v>
      </c>
      <c r="X49" s="5">
        <f t="shared" si="4"/>
        <v>3</v>
      </c>
      <c r="Y49" s="5">
        <f t="shared" si="5"/>
        <v>6</v>
      </c>
      <c r="Z49" s="5">
        <f t="shared" si="6"/>
        <v>2</v>
      </c>
    </row>
    <row r="50" spans="1:26" ht="18.75" customHeight="1">
      <c r="A50" s="7" t="s">
        <v>433</v>
      </c>
      <c r="B50" s="10" t="s">
        <v>269</v>
      </c>
      <c r="C50" s="11" t="s">
        <v>270</v>
      </c>
      <c r="D50" s="17" t="s">
        <v>355</v>
      </c>
      <c r="E50" s="19" t="s">
        <v>334</v>
      </c>
      <c r="F50" s="36" t="s">
        <v>190</v>
      </c>
      <c r="G50" s="36" t="s">
        <v>190</v>
      </c>
      <c r="H50" s="23"/>
      <c r="I50" s="23"/>
      <c r="J50" s="23"/>
      <c r="K50" s="23"/>
      <c r="L50" s="24"/>
      <c r="M50" s="24"/>
      <c r="N50" s="23"/>
      <c r="O50" s="23"/>
      <c r="P50" s="23"/>
      <c r="Q50" s="23"/>
      <c r="R50" s="23"/>
      <c r="S50" s="23"/>
      <c r="T50" s="5">
        <f t="shared" si="0"/>
      </c>
      <c r="U50" s="5">
        <f t="shared" si="1"/>
        <v>1</v>
      </c>
      <c r="V50" s="5">
        <f t="shared" si="2"/>
        <v>0</v>
      </c>
      <c r="W50" s="5">
        <f t="shared" si="3"/>
        <v>0</v>
      </c>
      <c r="X50" s="5">
        <f t="shared" si="4"/>
        <v>0</v>
      </c>
      <c r="Y50" s="5">
        <f t="shared" si="5"/>
        <v>1</v>
      </c>
      <c r="Z50" s="5">
        <f t="shared" si="6"/>
        <v>1</v>
      </c>
    </row>
    <row r="51" spans="1:26" ht="18.75" customHeight="1">
      <c r="A51" s="7" t="s">
        <v>434</v>
      </c>
      <c r="B51" s="10" t="s">
        <v>275</v>
      </c>
      <c r="C51" s="11" t="s">
        <v>276</v>
      </c>
      <c r="D51" s="17" t="s">
        <v>358</v>
      </c>
      <c r="E51" s="19" t="s">
        <v>334</v>
      </c>
      <c r="F51" s="19" t="s">
        <v>334</v>
      </c>
      <c r="G51" s="36" t="s">
        <v>190</v>
      </c>
      <c r="H51" s="23" t="s">
        <v>541</v>
      </c>
      <c r="I51" s="19" t="s">
        <v>334</v>
      </c>
      <c r="J51" s="36" t="s">
        <v>190</v>
      </c>
      <c r="K51" s="36" t="s">
        <v>190</v>
      </c>
      <c r="L51" s="24"/>
      <c r="M51" s="24"/>
      <c r="N51" s="23"/>
      <c r="O51" s="23"/>
      <c r="P51" s="23"/>
      <c r="Q51" s="23"/>
      <c r="R51" s="23"/>
      <c r="S51" s="23"/>
      <c r="T51" s="5">
        <f t="shared" si="0"/>
      </c>
      <c r="U51" s="5">
        <f t="shared" si="1"/>
        <v>2</v>
      </c>
      <c r="V51" s="5">
        <f t="shared" si="2"/>
        <v>1</v>
      </c>
      <c r="W51" s="5">
        <f t="shared" si="3"/>
        <v>0</v>
      </c>
      <c r="X51" s="5">
        <f t="shared" si="4"/>
        <v>0</v>
      </c>
      <c r="Y51" s="5">
        <f t="shared" si="5"/>
        <v>3</v>
      </c>
      <c r="Z51" s="5">
        <f t="shared" si="6"/>
        <v>2</v>
      </c>
    </row>
    <row r="52" spans="1:26" ht="18.75" customHeight="1">
      <c r="A52" s="7" t="s">
        <v>435</v>
      </c>
      <c r="B52" s="33" t="s">
        <v>1328</v>
      </c>
      <c r="C52" s="33" t="s">
        <v>1329</v>
      </c>
      <c r="D52" s="35"/>
      <c r="E52" s="35"/>
      <c r="F52" s="35"/>
      <c r="G52" s="35"/>
      <c r="H52" s="34"/>
      <c r="I52" s="34"/>
      <c r="J52" s="34"/>
      <c r="K52" s="34"/>
      <c r="L52" s="34"/>
      <c r="M52" s="34"/>
      <c r="N52" s="34"/>
      <c r="O52" s="34"/>
      <c r="P52" s="23" t="s">
        <v>1339</v>
      </c>
      <c r="Q52" s="19" t="s">
        <v>334</v>
      </c>
      <c r="R52" s="36" t="s">
        <v>811</v>
      </c>
      <c r="S52" s="36" t="s">
        <v>811</v>
      </c>
      <c r="T52" s="5">
        <f t="shared" si="0"/>
      </c>
      <c r="U52" s="5">
        <f t="shared" si="1"/>
        <v>0</v>
      </c>
      <c r="V52" s="5">
        <f t="shared" si="2"/>
        <v>0</v>
      </c>
      <c r="W52" s="5">
        <f t="shared" si="3"/>
        <v>0</v>
      </c>
      <c r="X52" s="5">
        <f t="shared" si="4"/>
        <v>1</v>
      </c>
      <c r="Y52" s="5">
        <f t="shared" si="5"/>
        <v>1</v>
      </c>
      <c r="Z52" s="5">
        <f t="shared" si="6"/>
        <v>1</v>
      </c>
    </row>
    <row r="53" spans="1:26" ht="18.75" customHeight="1">
      <c r="A53" s="7" t="s">
        <v>436</v>
      </c>
      <c r="B53" s="10" t="s">
        <v>255</v>
      </c>
      <c r="C53" s="11" t="s">
        <v>256</v>
      </c>
      <c r="D53" s="17" t="s">
        <v>348</v>
      </c>
      <c r="E53" s="36" t="s">
        <v>190</v>
      </c>
      <c r="F53" s="19" t="s">
        <v>334</v>
      </c>
      <c r="G53" s="36" t="s">
        <v>190</v>
      </c>
      <c r="H53" s="23"/>
      <c r="I53" s="23"/>
      <c r="J53" s="23"/>
      <c r="K53" s="23"/>
      <c r="L53" s="24"/>
      <c r="M53" s="24"/>
      <c r="N53" s="23"/>
      <c r="O53" s="23"/>
      <c r="P53" s="23"/>
      <c r="Q53" s="23"/>
      <c r="R53" s="23"/>
      <c r="S53" s="23"/>
      <c r="T53" s="5">
        <f t="shared" si="0"/>
      </c>
      <c r="U53" s="5">
        <f t="shared" si="1"/>
        <v>1</v>
      </c>
      <c r="V53" s="5">
        <f t="shared" si="2"/>
        <v>0</v>
      </c>
      <c r="W53" s="5">
        <f t="shared" si="3"/>
        <v>0</v>
      </c>
      <c r="X53" s="5">
        <f t="shared" si="4"/>
        <v>0</v>
      </c>
      <c r="Y53" s="5">
        <f t="shared" si="5"/>
        <v>1</v>
      </c>
      <c r="Z53" s="5">
        <f t="shared" si="6"/>
        <v>1</v>
      </c>
    </row>
    <row r="54" spans="1:26" ht="18.75" customHeight="1">
      <c r="A54" s="7" t="s">
        <v>437</v>
      </c>
      <c r="B54" s="10" t="s">
        <v>279</v>
      </c>
      <c r="C54" s="11" t="s">
        <v>280</v>
      </c>
      <c r="D54" s="17" t="s">
        <v>360</v>
      </c>
      <c r="E54" s="19" t="s">
        <v>334</v>
      </c>
      <c r="F54" s="19" t="s">
        <v>334</v>
      </c>
      <c r="G54" s="36" t="s">
        <v>190</v>
      </c>
      <c r="H54" s="23"/>
      <c r="I54" s="23"/>
      <c r="J54" s="23"/>
      <c r="K54" s="23"/>
      <c r="L54" s="24"/>
      <c r="M54" s="24"/>
      <c r="N54" s="23"/>
      <c r="O54" s="23"/>
      <c r="P54" s="23"/>
      <c r="Q54" s="23"/>
      <c r="R54" s="23"/>
      <c r="S54" s="23"/>
      <c r="T54" s="5">
        <f t="shared" si="0"/>
      </c>
      <c r="U54" s="5">
        <f t="shared" si="1"/>
        <v>2</v>
      </c>
      <c r="V54" s="5">
        <f t="shared" si="2"/>
        <v>0</v>
      </c>
      <c r="W54" s="5">
        <f t="shared" si="3"/>
        <v>0</v>
      </c>
      <c r="X54" s="5">
        <f t="shared" si="4"/>
        <v>0</v>
      </c>
      <c r="Y54" s="5">
        <f t="shared" si="5"/>
        <v>2</v>
      </c>
      <c r="Z54" s="5">
        <f t="shared" si="6"/>
        <v>1</v>
      </c>
    </row>
    <row r="55" spans="1:26" ht="18.75" customHeight="1">
      <c r="A55" s="7" t="s">
        <v>438</v>
      </c>
      <c r="B55" s="10" t="s">
        <v>688</v>
      </c>
      <c r="C55" s="11" t="s">
        <v>689</v>
      </c>
      <c r="D55" s="18"/>
      <c r="E55" s="18"/>
      <c r="F55" s="18"/>
      <c r="G55" s="22"/>
      <c r="H55" s="23" t="s">
        <v>592</v>
      </c>
      <c r="I55" s="19" t="s">
        <v>334</v>
      </c>
      <c r="J55" s="36" t="s">
        <v>190</v>
      </c>
      <c r="K55" s="36" t="s">
        <v>190</v>
      </c>
      <c r="L55" s="24"/>
      <c r="M55" s="24"/>
      <c r="N55" s="23"/>
      <c r="O55" s="23"/>
      <c r="P55" s="23"/>
      <c r="Q55" s="23"/>
      <c r="R55" s="23"/>
      <c r="S55" s="23"/>
      <c r="T55" s="5">
        <f t="shared" si="0"/>
      </c>
      <c r="U55" s="5">
        <f t="shared" si="1"/>
        <v>0</v>
      </c>
      <c r="V55" s="5">
        <f t="shared" si="2"/>
        <v>1</v>
      </c>
      <c r="W55" s="5">
        <f t="shared" si="3"/>
        <v>0</v>
      </c>
      <c r="X55" s="5">
        <f t="shared" si="4"/>
        <v>0</v>
      </c>
      <c r="Y55" s="5">
        <f t="shared" si="5"/>
        <v>1</v>
      </c>
      <c r="Z55" s="5">
        <f t="shared" si="6"/>
        <v>1</v>
      </c>
    </row>
    <row r="56" spans="1:26" ht="18.75" customHeight="1">
      <c r="A56" s="7" t="s">
        <v>439</v>
      </c>
      <c r="B56" s="10" t="s">
        <v>650</v>
      </c>
      <c r="C56" s="11" t="s">
        <v>651</v>
      </c>
      <c r="D56" s="18"/>
      <c r="E56" s="18"/>
      <c r="F56" s="18"/>
      <c r="G56" s="22"/>
      <c r="H56" s="23" t="s">
        <v>571</v>
      </c>
      <c r="I56" s="19" t="s">
        <v>334</v>
      </c>
      <c r="J56" s="36" t="s">
        <v>190</v>
      </c>
      <c r="K56" s="36" t="s">
        <v>190</v>
      </c>
      <c r="L56" s="24"/>
      <c r="M56" s="24"/>
      <c r="N56" s="23"/>
      <c r="O56" s="23"/>
      <c r="P56" s="23" t="s">
        <v>1335</v>
      </c>
      <c r="Q56" s="36" t="s">
        <v>811</v>
      </c>
      <c r="R56" s="19" t="s">
        <v>334</v>
      </c>
      <c r="S56" s="36" t="s">
        <v>811</v>
      </c>
      <c r="T56" s="5">
        <f t="shared" si="0"/>
      </c>
      <c r="U56" s="5">
        <f t="shared" si="1"/>
        <v>0</v>
      </c>
      <c r="V56" s="5">
        <f t="shared" si="2"/>
        <v>1</v>
      </c>
      <c r="W56" s="5">
        <f t="shared" si="3"/>
        <v>0</v>
      </c>
      <c r="X56" s="5">
        <f t="shared" si="4"/>
        <v>1</v>
      </c>
      <c r="Y56" s="5">
        <f t="shared" si="5"/>
        <v>2</v>
      </c>
      <c r="Z56" s="5">
        <f t="shared" si="6"/>
        <v>2</v>
      </c>
    </row>
    <row r="57" spans="1:26" ht="18.75" customHeight="1">
      <c r="A57" s="7" t="s">
        <v>716</v>
      </c>
      <c r="B57" s="13" t="s">
        <v>326</v>
      </c>
      <c r="C57" s="13" t="s">
        <v>327</v>
      </c>
      <c r="D57" s="17" t="s">
        <v>382</v>
      </c>
      <c r="E57" s="19" t="s">
        <v>334</v>
      </c>
      <c r="F57" s="19" t="s">
        <v>334</v>
      </c>
      <c r="G57" s="36" t="s">
        <v>190</v>
      </c>
      <c r="H57" s="23" t="s">
        <v>546</v>
      </c>
      <c r="I57" s="19" t="s">
        <v>334</v>
      </c>
      <c r="J57" s="19" t="s">
        <v>334</v>
      </c>
      <c r="K57" s="36" t="s">
        <v>190</v>
      </c>
      <c r="L57" s="23" t="s">
        <v>1022</v>
      </c>
      <c r="M57" s="19" t="s">
        <v>334</v>
      </c>
      <c r="N57" s="36" t="s">
        <v>811</v>
      </c>
      <c r="O57" s="36" t="s">
        <v>811</v>
      </c>
      <c r="P57" s="23"/>
      <c r="Q57" s="23"/>
      <c r="R57" s="23"/>
      <c r="S57" s="23"/>
      <c r="T57" s="5">
        <f t="shared" si="0"/>
      </c>
      <c r="U57" s="5">
        <f t="shared" si="1"/>
        <v>2</v>
      </c>
      <c r="V57" s="5">
        <f t="shared" si="2"/>
        <v>2</v>
      </c>
      <c r="W57" s="5">
        <f t="shared" si="3"/>
        <v>1</v>
      </c>
      <c r="X57" s="5">
        <f t="shared" si="4"/>
        <v>0</v>
      </c>
      <c r="Y57" s="5">
        <f t="shared" si="5"/>
        <v>5</v>
      </c>
      <c r="Z57" s="5">
        <f t="shared" si="6"/>
        <v>3</v>
      </c>
    </row>
    <row r="58" spans="1:26" ht="18.75" customHeight="1">
      <c r="A58" s="7" t="s">
        <v>717</v>
      </c>
      <c r="B58" s="13" t="s">
        <v>318</v>
      </c>
      <c r="C58" s="13" t="s">
        <v>319</v>
      </c>
      <c r="D58" s="17" t="s">
        <v>379</v>
      </c>
      <c r="E58" s="19" t="s">
        <v>334</v>
      </c>
      <c r="F58" s="19" t="s">
        <v>334</v>
      </c>
      <c r="G58" s="36" t="s">
        <v>190</v>
      </c>
      <c r="H58" s="23"/>
      <c r="I58" s="23"/>
      <c r="J58" s="23"/>
      <c r="K58" s="23"/>
      <c r="L58" s="23" t="s">
        <v>1030</v>
      </c>
      <c r="M58" s="21" t="s">
        <v>336</v>
      </c>
      <c r="N58" s="21" t="s">
        <v>336</v>
      </c>
      <c r="O58" s="19" t="s">
        <v>334</v>
      </c>
      <c r="P58" s="23"/>
      <c r="Q58" s="23"/>
      <c r="R58" s="23"/>
      <c r="S58" s="23"/>
      <c r="T58" s="5">
        <f t="shared" si="0"/>
      </c>
      <c r="U58" s="5">
        <f t="shared" si="1"/>
        <v>2</v>
      </c>
      <c r="V58" s="5">
        <f t="shared" si="2"/>
        <v>0</v>
      </c>
      <c r="W58" s="5">
        <f t="shared" si="3"/>
        <v>3</v>
      </c>
      <c r="X58" s="5">
        <f t="shared" si="4"/>
        <v>0</v>
      </c>
      <c r="Y58" s="5">
        <f t="shared" si="5"/>
        <v>5</v>
      </c>
      <c r="Z58" s="5">
        <f t="shared" si="6"/>
        <v>2</v>
      </c>
    </row>
    <row r="59" spans="1:26" ht="18.75" customHeight="1">
      <c r="A59" s="7" t="s">
        <v>718</v>
      </c>
      <c r="B59" s="10" t="s">
        <v>656</v>
      </c>
      <c r="C59" s="11" t="s">
        <v>657</v>
      </c>
      <c r="D59" s="18"/>
      <c r="E59" s="18"/>
      <c r="F59" s="18"/>
      <c r="G59" s="22"/>
      <c r="H59" s="23" t="s">
        <v>576</v>
      </c>
      <c r="I59" s="19" t="s">
        <v>334</v>
      </c>
      <c r="J59" s="36" t="s">
        <v>190</v>
      </c>
      <c r="K59" s="36" t="s">
        <v>190</v>
      </c>
      <c r="L59" s="23" t="s">
        <v>1004</v>
      </c>
      <c r="M59" s="19" t="s">
        <v>334</v>
      </c>
      <c r="N59" s="36" t="s">
        <v>190</v>
      </c>
      <c r="O59" s="36" t="s">
        <v>811</v>
      </c>
      <c r="P59" s="23"/>
      <c r="Q59" s="23"/>
      <c r="R59" s="23"/>
      <c r="S59" s="23"/>
      <c r="T59" s="5">
        <f t="shared" si="0"/>
      </c>
      <c r="U59" s="5">
        <f t="shared" si="1"/>
        <v>0</v>
      </c>
      <c r="V59" s="5">
        <f t="shared" si="2"/>
        <v>1</v>
      </c>
      <c r="W59" s="5">
        <f t="shared" si="3"/>
        <v>1</v>
      </c>
      <c r="X59" s="5">
        <f t="shared" si="4"/>
        <v>0</v>
      </c>
      <c r="Y59" s="5">
        <f t="shared" si="5"/>
        <v>2</v>
      </c>
      <c r="Z59" s="5">
        <f t="shared" si="6"/>
        <v>2</v>
      </c>
    </row>
    <row r="60" spans="1:26" ht="18.75" customHeight="1">
      <c r="A60" s="7" t="s">
        <v>719</v>
      </c>
      <c r="B60" s="10" t="s">
        <v>281</v>
      </c>
      <c r="C60" s="11" t="s">
        <v>282</v>
      </c>
      <c r="D60" s="17" t="s">
        <v>361</v>
      </c>
      <c r="E60" s="19" t="s">
        <v>334</v>
      </c>
      <c r="F60" s="19" t="s">
        <v>334</v>
      </c>
      <c r="G60" s="36" t="s">
        <v>190</v>
      </c>
      <c r="H60" s="23"/>
      <c r="I60" s="23"/>
      <c r="J60" s="23"/>
      <c r="K60" s="23"/>
      <c r="L60" s="24"/>
      <c r="M60" s="24"/>
      <c r="N60" s="23"/>
      <c r="O60" s="23"/>
      <c r="P60" s="23"/>
      <c r="Q60" s="23"/>
      <c r="R60" s="23"/>
      <c r="S60" s="23"/>
      <c r="T60" s="5">
        <f t="shared" si="0"/>
      </c>
      <c r="U60" s="5">
        <f t="shared" si="1"/>
        <v>2</v>
      </c>
      <c r="V60" s="5">
        <f t="shared" si="2"/>
        <v>0</v>
      </c>
      <c r="W60" s="5">
        <f t="shared" si="3"/>
        <v>0</v>
      </c>
      <c r="X60" s="5">
        <f t="shared" si="4"/>
        <v>0</v>
      </c>
      <c r="Y60" s="5">
        <f t="shared" si="5"/>
        <v>2</v>
      </c>
      <c r="Z60" s="5">
        <f t="shared" si="6"/>
        <v>1</v>
      </c>
    </row>
    <row r="61" spans="1:26" ht="18.75" customHeight="1">
      <c r="A61" s="7" t="s">
        <v>720</v>
      </c>
      <c r="B61" s="33" t="s">
        <v>1326</v>
      </c>
      <c r="C61" s="33" t="s">
        <v>1327</v>
      </c>
      <c r="D61" s="35"/>
      <c r="E61" s="35"/>
      <c r="F61" s="35"/>
      <c r="G61" s="35"/>
      <c r="H61" s="34"/>
      <c r="I61" s="34"/>
      <c r="J61" s="34"/>
      <c r="K61" s="34"/>
      <c r="L61" s="34"/>
      <c r="M61" s="34"/>
      <c r="N61" s="34"/>
      <c r="O61" s="34"/>
      <c r="P61" s="23" t="s">
        <v>1334</v>
      </c>
      <c r="Q61" s="19" t="s">
        <v>334</v>
      </c>
      <c r="R61" s="36" t="s">
        <v>811</v>
      </c>
      <c r="S61" s="36" t="s">
        <v>811</v>
      </c>
      <c r="T61" s="5">
        <f t="shared" si="0"/>
      </c>
      <c r="U61" s="5">
        <f t="shared" si="1"/>
        <v>0</v>
      </c>
      <c r="V61" s="5">
        <f t="shared" si="2"/>
        <v>0</v>
      </c>
      <c r="W61" s="5">
        <f t="shared" si="3"/>
        <v>0</v>
      </c>
      <c r="X61" s="5">
        <f t="shared" si="4"/>
        <v>1</v>
      </c>
      <c r="Y61" s="5">
        <f t="shared" si="5"/>
        <v>1</v>
      </c>
      <c r="Z61" s="5">
        <f t="shared" si="6"/>
        <v>1</v>
      </c>
    </row>
    <row r="62" spans="1:26" ht="18.75" customHeight="1">
      <c r="A62" s="7" t="s">
        <v>721</v>
      </c>
      <c r="B62" s="10" t="s">
        <v>45</v>
      </c>
      <c r="C62" s="11" t="s">
        <v>46</v>
      </c>
      <c r="D62" s="18"/>
      <c r="E62" s="18"/>
      <c r="F62" s="18"/>
      <c r="G62" s="22"/>
      <c r="H62" s="23" t="s">
        <v>547</v>
      </c>
      <c r="I62" s="36" t="s">
        <v>190</v>
      </c>
      <c r="J62" s="36" t="s">
        <v>190</v>
      </c>
      <c r="K62" s="19" t="s">
        <v>334</v>
      </c>
      <c r="L62" s="24"/>
      <c r="M62" s="24"/>
      <c r="N62" s="23"/>
      <c r="O62" s="23"/>
      <c r="P62" s="23"/>
      <c r="Q62" s="23"/>
      <c r="R62" s="23"/>
      <c r="S62" s="23"/>
      <c r="T62" s="5">
        <f t="shared" si="0"/>
      </c>
      <c r="U62" s="5">
        <f t="shared" si="1"/>
        <v>0</v>
      </c>
      <c r="V62" s="5">
        <f t="shared" si="2"/>
        <v>1</v>
      </c>
      <c r="W62" s="5">
        <f t="shared" si="3"/>
        <v>0</v>
      </c>
      <c r="X62" s="5">
        <f t="shared" si="4"/>
        <v>0</v>
      </c>
      <c r="Y62" s="5">
        <f t="shared" si="5"/>
        <v>1</v>
      </c>
      <c r="Z62" s="5">
        <f t="shared" si="6"/>
        <v>1</v>
      </c>
    </row>
    <row r="63" spans="1:26" ht="18.75" customHeight="1">
      <c r="A63" s="7" t="s">
        <v>722</v>
      </c>
      <c r="B63" s="10" t="s">
        <v>613</v>
      </c>
      <c r="C63" s="11" t="s">
        <v>614</v>
      </c>
      <c r="D63" s="18"/>
      <c r="E63" s="18"/>
      <c r="F63" s="18"/>
      <c r="G63" s="22"/>
      <c r="H63" s="23" t="s">
        <v>551</v>
      </c>
      <c r="I63" s="19" t="s">
        <v>334</v>
      </c>
      <c r="J63" s="19" t="s">
        <v>334</v>
      </c>
      <c r="K63" s="19" t="s">
        <v>334</v>
      </c>
      <c r="L63" s="24"/>
      <c r="M63" s="24"/>
      <c r="N63" s="23"/>
      <c r="O63" s="23"/>
      <c r="P63" s="23" t="s">
        <v>1341</v>
      </c>
      <c r="Q63" s="19" t="s">
        <v>334</v>
      </c>
      <c r="R63" s="19" t="s">
        <v>334</v>
      </c>
      <c r="S63" s="19" t="s">
        <v>334</v>
      </c>
      <c r="T63" s="5">
        <f t="shared" si="0"/>
      </c>
      <c r="U63" s="5">
        <f t="shared" si="1"/>
        <v>0</v>
      </c>
      <c r="V63" s="5">
        <f t="shared" si="2"/>
        <v>3</v>
      </c>
      <c r="W63" s="5">
        <f t="shared" si="3"/>
        <v>0</v>
      </c>
      <c r="X63" s="5">
        <f t="shared" si="4"/>
        <v>3</v>
      </c>
      <c r="Y63" s="5">
        <f t="shared" si="5"/>
        <v>6</v>
      </c>
      <c r="Z63" s="5">
        <f t="shared" si="6"/>
        <v>2</v>
      </c>
    </row>
    <row r="64" spans="1:26" ht="18.75" customHeight="1">
      <c r="A64" s="7" t="s">
        <v>723</v>
      </c>
      <c r="B64" s="10" t="s">
        <v>299</v>
      </c>
      <c r="C64" s="11" t="s">
        <v>300</v>
      </c>
      <c r="D64" s="17" t="s">
        <v>370</v>
      </c>
      <c r="E64" s="19" t="s">
        <v>334</v>
      </c>
      <c r="F64" s="19" t="s">
        <v>334</v>
      </c>
      <c r="G64" s="36" t="s">
        <v>190</v>
      </c>
      <c r="H64" s="23"/>
      <c r="I64" s="23"/>
      <c r="J64" s="23"/>
      <c r="K64" s="23"/>
      <c r="L64" s="24"/>
      <c r="M64" s="24"/>
      <c r="N64" s="23"/>
      <c r="O64" s="23"/>
      <c r="P64" s="23"/>
      <c r="Q64" s="23"/>
      <c r="R64" s="23"/>
      <c r="S64" s="23"/>
      <c r="T64" s="5">
        <f t="shared" si="0"/>
      </c>
      <c r="U64" s="5">
        <f t="shared" si="1"/>
        <v>2</v>
      </c>
      <c r="V64" s="5">
        <f t="shared" si="2"/>
        <v>0</v>
      </c>
      <c r="W64" s="5">
        <f t="shared" si="3"/>
        <v>0</v>
      </c>
      <c r="X64" s="5">
        <f t="shared" si="4"/>
        <v>0</v>
      </c>
      <c r="Y64" s="5">
        <f t="shared" si="5"/>
        <v>2</v>
      </c>
      <c r="Z64" s="5">
        <f t="shared" si="6"/>
        <v>1</v>
      </c>
    </row>
    <row r="65" spans="1:26" ht="18.75" customHeight="1">
      <c r="A65" s="7" t="s">
        <v>724</v>
      </c>
      <c r="B65" s="10" t="s">
        <v>647</v>
      </c>
      <c r="C65" s="11" t="s">
        <v>648</v>
      </c>
      <c r="D65" s="18"/>
      <c r="E65" s="18"/>
      <c r="F65" s="18"/>
      <c r="G65" s="22"/>
      <c r="H65" s="23" t="s">
        <v>568</v>
      </c>
      <c r="I65" s="19" t="s">
        <v>334</v>
      </c>
      <c r="J65" s="19" t="s">
        <v>334</v>
      </c>
      <c r="K65" s="36" t="s">
        <v>190</v>
      </c>
      <c r="L65" s="24"/>
      <c r="M65" s="24"/>
      <c r="N65" s="23"/>
      <c r="O65" s="23"/>
      <c r="P65" s="23"/>
      <c r="Q65" s="23"/>
      <c r="R65" s="23"/>
      <c r="S65" s="23"/>
      <c r="T65" s="5">
        <f t="shared" si="0"/>
      </c>
      <c r="U65" s="5">
        <f t="shared" si="1"/>
        <v>0</v>
      </c>
      <c r="V65" s="5">
        <f t="shared" si="2"/>
        <v>2</v>
      </c>
      <c r="W65" s="5">
        <f t="shared" si="3"/>
        <v>0</v>
      </c>
      <c r="X65" s="5">
        <f t="shared" si="4"/>
        <v>0</v>
      </c>
      <c r="Y65" s="5">
        <f t="shared" si="5"/>
        <v>2</v>
      </c>
      <c r="Z65" s="5">
        <f t="shared" si="6"/>
        <v>1</v>
      </c>
    </row>
    <row r="66" spans="1:26" ht="18.75" customHeight="1">
      <c r="A66" s="7" t="s">
        <v>725</v>
      </c>
      <c r="B66" s="13" t="s">
        <v>312</v>
      </c>
      <c r="C66" s="13" t="s">
        <v>313</v>
      </c>
      <c r="D66" s="17" t="s">
        <v>376</v>
      </c>
      <c r="E66" s="19" t="s">
        <v>334</v>
      </c>
      <c r="F66" s="36" t="s">
        <v>190</v>
      </c>
      <c r="G66" s="36" t="s">
        <v>190</v>
      </c>
      <c r="H66" s="23" t="s">
        <v>545</v>
      </c>
      <c r="I66" s="19" t="s">
        <v>334</v>
      </c>
      <c r="J66" s="36" t="s">
        <v>190</v>
      </c>
      <c r="K66" s="36" t="s">
        <v>190</v>
      </c>
      <c r="L66" s="24"/>
      <c r="M66" s="24"/>
      <c r="N66" s="23"/>
      <c r="O66" s="23"/>
      <c r="P66" s="23"/>
      <c r="Q66" s="23"/>
      <c r="R66" s="23"/>
      <c r="S66" s="23"/>
      <c r="T66" s="5">
        <f t="shared" si="0"/>
      </c>
      <c r="U66" s="5">
        <f t="shared" si="1"/>
        <v>1</v>
      </c>
      <c r="V66" s="5">
        <f t="shared" si="2"/>
        <v>1</v>
      </c>
      <c r="W66" s="5">
        <f t="shared" si="3"/>
        <v>0</v>
      </c>
      <c r="X66" s="5">
        <f t="shared" si="4"/>
        <v>0</v>
      </c>
      <c r="Y66" s="5">
        <f t="shared" si="5"/>
        <v>2</v>
      </c>
      <c r="Z66" s="5">
        <f t="shared" si="6"/>
        <v>2</v>
      </c>
    </row>
    <row r="67" spans="1:26" ht="18.75" customHeight="1">
      <c r="A67" s="7" t="s">
        <v>726</v>
      </c>
      <c r="B67" s="10" t="s">
        <v>261</v>
      </c>
      <c r="C67" s="11" t="s">
        <v>262</v>
      </c>
      <c r="D67" s="17" t="s">
        <v>351</v>
      </c>
      <c r="E67" s="19" t="s">
        <v>334</v>
      </c>
      <c r="F67" s="19" t="s">
        <v>334</v>
      </c>
      <c r="G67" s="36" t="s">
        <v>190</v>
      </c>
      <c r="H67" s="23"/>
      <c r="I67" s="23"/>
      <c r="J67" s="23"/>
      <c r="K67" s="23"/>
      <c r="L67" s="24"/>
      <c r="M67" s="24"/>
      <c r="N67" s="23"/>
      <c r="O67" s="23"/>
      <c r="P67" s="23"/>
      <c r="Q67" s="23"/>
      <c r="R67" s="23"/>
      <c r="S67" s="23"/>
      <c r="T67" s="5">
        <f t="shared" si="0"/>
      </c>
      <c r="U67" s="5">
        <f t="shared" si="1"/>
        <v>2</v>
      </c>
      <c r="V67" s="5">
        <f t="shared" si="2"/>
        <v>0</v>
      </c>
      <c r="W67" s="5">
        <f t="shared" si="3"/>
        <v>0</v>
      </c>
      <c r="X67" s="5">
        <f t="shared" si="4"/>
        <v>0</v>
      </c>
      <c r="Y67" s="5">
        <f t="shared" si="5"/>
        <v>2</v>
      </c>
      <c r="Z67" s="5">
        <f t="shared" si="6"/>
        <v>1</v>
      </c>
    </row>
    <row r="68" spans="1:26" ht="18.75" customHeight="1">
      <c r="A68" s="7" t="s">
        <v>727</v>
      </c>
      <c r="B68" s="10" t="s">
        <v>245</v>
      </c>
      <c r="C68" s="11" t="s">
        <v>246</v>
      </c>
      <c r="D68" s="17" t="s">
        <v>343</v>
      </c>
      <c r="E68" s="19" t="s">
        <v>334</v>
      </c>
      <c r="F68" s="19" t="s">
        <v>334</v>
      </c>
      <c r="G68" s="36" t="s">
        <v>190</v>
      </c>
      <c r="H68" s="23"/>
      <c r="I68" s="23"/>
      <c r="J68" s="23"/>
      <c r="K68" s="23"/>
      <c r="L68" s="24"/>
      <c r="M68" s="24"/>
      <c r="N68" s="23"/>
      <c r="O68" s="23"/>
      <c r="P68" s="23"/>
      <c r="Q68" s="23"/>
      <c r="R68" s="23"/>
      <c r="S68" s="23"/>
      <c r="T68" s="5">
        <f t="shared" si="0"/>
      </c>
      <c r="U68" s="5">
        <f t="shared" si="1"/>
        <v>2</v>
      </c>
      <c r="V68" s="5">
        <f t="shared" si="2"/>
        <v>0</v>
      </c>
      <c r="W68" s="5">
        <f t="shared" si="3"/>
        <v>0</v>
      </c>
      <c r="X68" s="5">
        <f t="shared" si="4"/>
        <v>0</v>
      </c>
      <c r="Y68" s="5">
        <f t="shared" si="5"/>
        <v>2</v>
      </c>
      <c r="Z68" s="5">
        <f t="shared" si="6"/>
        <v>1</v>
      </c>
    </row>
    <row r="69" spans="1:26" ht="18.75" customHeight="1">
      <c r="A69" s="7" t="s">
        <v>728</v>
      </c>
      <c r="B69" s="37" t="s">
        <v>1032</v>
      </c>
      <c r="C69" s="38" t="s">
        <v>1033</v>
      </c>
      <c r="D69" s="35"/>
      <c r="E69" s="35"/>
      <c r="F69" s="35"/>
      <c r="G69" s="35"/>
      <c r="H69" s="34"/>
      <c r="I69" s="34"/>
      <c r="J69" s="34"/>
      <c r="K69" s="34"/>
      <c r="L69" s="23" t="s">
        <v>1025</v>
      </c>
      <c r="M69" s="19" t="s">
        <v>334</v>
      </c>
      <c r="N69" s="19" t="s">
        <v>334</v>
      </c>
      <c r="O69" s="36" t="s">
        <v>811</v>
      </c>
      <c r="P69" s="32"/>
      <c r="Q69" s="34"/>
      <c r="R69" s="34"/>
      <c r="S69" s="34"/>
      <c r="T69" s="5">
        <f t="shared" si="0"/>
      </c>
      <c r="U69" s="5">
        <f t="shared" si="1"/>
        <v>0</v>
      </c>
      <c r="V69" s="5">
        <f t="shared" si="2"/>
        <v>0</v>
      </c>
      <c r="W69" s="5">
        <f t="shared" si="3"/>
        <v>2</v>
      </c>
      <c r="X69" s="5">
        <f t="shared" si="4"/>
        <v>0</v>
      </c>
      <c r="Y69" s="5">
        <f t="shared" si="5"/>
        <v>2</v>
      </c>
      <c r="Z69" s="5">
        <f t="shared" si="6"/>
        <v>1</v>
      </c>
    </row>
    <row r="70" spans="1:26" ht="18.75" customHeight="1">
      <c r="A70" s="7" t="s">
        <v>729</v>
      </c>
      <c r="B70" s="10" t="s">
        <v>265</v>
      </c>
      <c r="C70" s="11" t="s">
        <v>266</v>
      </c>
      <c r="D70" s="17" t="s">
        <v>353</v>
      </c>
      <c r="E70" s="36" t="s">
        <v>190</v>
      </c>
      <c r="F70" s="19" t="s">
        <v>334</v>
      </c>
      <c r="G70" s="36" t="s">
        <v>190</v>
      </c>
      <c r="H70" s="23"/>
      <c r="I70" s="23"/>
      <c r="J70" s="23"/>
      <c r="K70" s="23"/>
      <c r="L70" s="24"/>
      <c r="M70" s="24"/>
      <c r="N70" s="23"/>
      <c r="O70" s="36"/>
      <c r="P70" s="23"/>
      <c r="Q70" s="23"/>
      <c r="R70" s="23"/>
      <c r="S70" s="23"/>
      <c r="T70" s="5">
        <f t="shared" si="0"/>
      </c>
      <c r="U70" s="5">
        <f t="shared" si="1"/>
        <v>1</v>
      </c>
      <c r="V70" s="5">
        <f t="shared" si="2"/>
        <v>0</v>
      </c>
      <c r="W70" s="5">
        <f t="shared" si="3"/>
        <v>0</v>
      </c>
      <c r="X70" s="5">
        <f t="shared" si="4"/>
        <v>0</v>
      </c>
      <c r="Y70" s="5">
        <f t="shared" si="5"/>
        <v>1</v>
      </c>
      <c r="Z70" s="5">
        <f t="shared" si="6"/>
        <v>1</v>
      </c>
    </row>
    <row r="71" spans="1:26" ht="18.75" customHeight="1">
      <c r="A71" s="7" t="s">
        <v>730</v>
      </c>
      <c r="B71" s="13" t="s">
        <v>322</v>
      </c>
      <c r="C71" s="13" t="s">
        <v>323</v>
      </c>
      <c r="D71" s="17" t="s">
        <v>390</v>
      </c>
      <c r="E71" s="20" t="s">
        <v>392</v>
      </c>
      <c r="F71" s="19" t="s">
        <v>334</v>
      </c>
      <c r="G71" s="20" t="s">
        <v>394</v>
      </c>
      <c r="H71" s="23"/>
      <c r="I71" s="23"/>
      <c r="J71" s="23"/>
      <c r="K71" s="23"/>
      <c r="L71" s="24"/>
      <c r="M71" s="24"/>
      <c r="N71" s="23"/>
      <c r="O71" s="23"/>
      <c r="P71" s="23"/>
      <c r="Q71" s="23"/>
      <c r="R71" s="23"/>
      <c r="S71" s="23"/>
      <c r="T71" s="5">
        <f t="shared" si="0"/>
      </c>
      <c r="U71" s="5">
        <f t="shared" si="1"/>
        <v>1</v>
      </c>
      <c r="V71" s="5">
        <f t="shared" si="2"/>
        <v>0</v>
      </c>
      <c r="W71" s="5">
        <f t="shared" si="3"/>
        <v>0</v>
      </c>
      <c r="X71" s="5">
        <f t="shared" si="4"/>
        <v>0</v>
      </c>
      <c r="Y71" s="5">
        <f t="shared" si="5"/>
        <v>1</v>
      </c>
      <c r="Z71" s="5">
        <f t="shared" si="6"/>
        <v>1</v>
      </c>
    </row>
    <row r="72" spans="1:26" ht="18.75" customHeight="1">
      <c r="A72" s="7" t="s">
        <v>731</v>
      </c>
      <c r="B72" s="10" t="s">
        <v>55</v>
      </c>
      <c r="C72" s="11" t="s">
        <v>56</v>
      </c>
      <c r="D72" s="18"/>
      <c r="E72" s="18"/>
      <c r="F72" s="18"/>
      <c r="G72" s="22"/>
      <c r="H72" s="23" t="s">
        <v>605</v>
      </c>
      <c r="I72" s="19" t="s">
        <v>334</v>
      </c>
      <c r="J72" s="19" t="s">
        <v>334</v>
      </c>
      <c r="K72" s="21" t="s">
        <v>336</v>
      </c>
      <c r="L72" s="24"/>
      <c r="M72" s="24"/>
      <c r="N72" s="23"/>
      <c r="O72" s="23"/>
      <c r="P72" s="23"/>
      <c r="Q72" s="23"/>
      <c r="R72" s="23"/>
      <c r="S72" s="23"/>
      <c r="T72" s="5">
        <f aca="true" t="shared" si="7" ref="T72:T129">IF(C72=C73,"&lt;(￣3￣)&gt;","")</f>
      </c>
      <c r="U72" s="5">
        <f aca="true" t="shared" si="8" ref="U72:U135">COUNTIF(E72:G72,"不合格")+COUNTIF(E72:G72,"缺考")</f>
        <v>0</v>
      </c>
      <c r="V72" s="5">
        <f aca="true" t="shared" si="9" ref="V72:V135">COUNTIF(I72:K72,"不合格")+COUNTIF(I72:K72,"缺考")</f>
        <v>3</v>
      </c>
      <c r="W72" s="5">
        <f aca="true" t="shared" si="10" ref="W72:W135">COUNTIF(M72:O72,"不合格")+COUNTIF(M72:O72,"缺考")</f>
        <v>0</v>
      </c>
      <c r="X72" s="5">
        <f aca="true" t="shared" si="11" ref="X72:X135">COUNTIF(Q72:S72,"不合格")+COUNTIF(Q72:S72,"缺考")</f>
        <v>0</v>
      </c>
      <c r="Y72" s="5">
        <f aca="true" t="shared" si="12" ref="Y72:Y135">SUM(U72:X72)</f>
        <v>3</v>
      </c>
      <c r="Z72" s="5">
        <f aca="true" t="shared" si="13" ref="Z72:Z135">COUNTIF(U72:X72,"&gt;0")</f>
        <v>1</v>
      </c>
    </row>
    <row r="73" spans="1:26" ht="18.75" customHeight="1">
      <c r="A73" s="7" t="s">
        <v>732</v>
      </c>
      <c r="B73" s="10" t="s">
        <v>257</v>
      </c>
      <c r="C73" s="11" t="s">
        <v>258</v>
      </c>
      <c r="D73" s="17" t="s">
        <v>349</v>
      </c>
      <c r="E73" s="36" t="s">
        <v>811</v>
      </c>
      <c r="F73" s="19" t="s">
        <v>334</v>
      </c>
      <c r="G73" s="36" t="s">
        <v>190</v>
      </c>
      <c r="H73" s="23" t="s">
        <v>538</v>
      </c>
      <c r="I73" s="19" t="s">
        <v>334</v>
      </c>
      <c r="J73" s="19" t="s">
        <v>334</v>
      </c>
      <c r="K73" s="19" t="s">
        <v>334</v>
      </c>
      <c r="L73" s="24"/>
      <c r="M73" s="24"/>
      <c r="N73" s="23"/>
      <c r="O73" s="23"/>
      <c r="P73" s="23"/>
      <c r="Q73" s="23"/>
      <c r="R73" s="23"/>
      <c r="S73" s="23"/>
      <c r="T73" s="5">
        <f t="shared" si="7"/>
      </c>
      <c r="U73" s="5">
        <f t="shared" si="8"/>
        <v>1</v>
      </c>
      <c r="V73" s="5">
        <f t="shared" si="9"/>
        <v>3</v>
      </c>
      <c r="W73" s="5">
        <f t="shared" si="10"/>
        <v>0</v>
      </c>
      <c r="X73" s="5">
        <f t="shared" si="11"/>
        <v>0</v>
      </c>
      <c r="Y73" s="5">
        <f t="shared" si="12"/>
        <v>4</v>
      </c>
      <c r="Z73" s="5">
        <f t="shared" si="13"/>
        <v>2</v>
      </c>
    </row>
    <row r="74" spans="1:26" ht="18.75" customHeight="1">
      <c r="A74" s="7" t="s">
        <v>733</v>
      </c>
      <c r="B74" s="10" t="s">
        <v>641</v>
      </c>
      <c r="C74" s="11" t="s">
        <v>642</v>
      </c>
      <c r="D74" s="18"/>
      <c r="E74" s="18"/>
      <c r="F74" s="18"/>
      <c r="G74" s="22"/>
      <c r="H74" s="23" t="s">
        <v>565</v>
      </c>
      <c r="I74" s="19" t="s">
        <v>334</v>
      </c>
      <c r="J74" s="19" t="s">
        <v>334</v>
      </c>
      <c r="K74" s="36" t="s">
        <v>190</v>
      </c>
      <c r="L74" s="24"/>
      <c r="M74" s="24"/>
      <c r="N74" s="23"/>
      <c r="O74" s="23"/>
      <c r="P74" s="23"/>
      <c r="Q74" s="23"/>
      <c r="R74" s="23"/>
      <c r="S74" s="23"/>
      <c r="T74" s="5">
        <f t="shared" si="7"/>
      </c>
      <c r="U74" s="5">
        <f t="shared" si="8"/>
        <v>0</v>
      </c>
      <c r="V74" s="5">
        <f t="shared" si="9"/>
        <v>2</v>
      </c>
      <c r="W74" s="5">
        <f t="shared" si="10"/>
        <v>0</v>
      </c>
      <c r="X74" s="5">
        <f t="shared" si="11"/>
        <v>0</v>
      </c>
      <c r="Y74" s="5">
        <f t="shared" si="12"/>
        <v>2</v>
      </c>
      <c r="Z74" s="5">
        <f t="shared" si="13"/>
        <v>1</v>
      </c>
    </row>
    <row r="75" spans="1:26" ht="18.75" customHeight="1">
      <c r="A75" s="7" t="s">
        <v>734</v>
      </c>
      <c r="B75" s="10" t="s">
        <v>652</v>
      </c>
      <c r="C75" s="11" t="s">
        <v>653</v>
      </c>
      <c r="D75" s="18"/>
      <c r="E75" s="18"/>
      <c r="F75" s="18"/>
      <c r="G75" s="22"/>
      <c r="H75" s="23" t="s">
        <v>573</v>
      </c>
      <c r="I75" s="19" t="s">
        <v>334</v>
      </c>
      <c r="J75" s="36" t="s">
        <v>190</v>
      </c>
      <c r="K75" s="36" t="s">
        <v>190</v>
      </c>
      <c r="L75" s="24"/>
      <c r="M75" s="24"/>
      <c r="N75" s="23"/>
      <c r="O75" s="23"/>
      <c r="P75" s="23"/>
      <c r="Q75" s="23"/>
      <c r="R75" s="23"/>
      <c r="S75" s="23"/>
      <c r="T75" s="5">
        <f t="shared" si="7"/>
      </c>
      <c r="U75" s="5">
        <f t="shared" si="8"/>
        <v>0</v>
      </c>
      <c r="V75" s="5">
        <f t="shared" si="9"/>
        <v>1</v>
      </c>
      <c r="W75" s="5">
        <f t="shared" si="10"/>
        <v>0</v>
      </c>
      <c r="X75" s="5">
        <f t="shared" si="11"/>
        <v>0</v>
      </c>
      <c r="Y75" s="5">
        <f t="shared" si="12"/>
        <v>1</v>
      </c>
      <c r="Z75" s="5">
        <f t="shared" si="13"/>
        <v>1</v>
      </c>
    </row>
    <row r="76" spans="1:26" ht="18.75" customHeight="1">
      <c r="A76" s="7" t="s">
        <v>735</v>
      </c>
      <c r="B76" s="13" t="s">
        <v>304</v>
      </c>
      <c r="C76" s="13" t="s">
        <v>305</v>
      </c>
      <c r="D76" s="17" t="s">
        <v>372</v>
      </c>
      <c r="E76" s="19" t="s">
        <v>334</v>
      </c>
      <c r="F76" s="19" t="s">
        <v>334</v>
      </c>
      <c r="G76" s="36" t="s">
        <v>190</v>
      </c>
      <c r="H76" s="23"/>
      <c r="I76" s="23"/>
      <c r="J76" s="23"/>
      <c r="K76" s="23"/>
      <c r="L76" s="24"/>
      <c r="M76" s="24"/>
      <c r="N76" s="23"/>
      <c r="O76" s="23"/>
      <c r="P76" s="23"/>
      <c r="Q76" s="23"/>
      <c r="R76" s="23"/>
      <c r="S76" s="23"/>
      <c r="T76" s="5">
        <f t="shared" si="7"/>
      </c>
      <c r="U76" s="5">
        <f t="shared" si="8"/>
        <v>2</v>
      </c>
      <c r="V76" s="5">
        <f t="shared" si="9"/>
        <v>0</v>
      </c>
      <c r="W76" s="5">
        <f t="shared" si="10"/>
        <v>0</v>
      </c>
      <c r="X76" s="5">
        <f t="shared" si="11"/>
        <v>0</v>
      </c>
      <c r="Y76" s="5">
        <f t="shared" si="12"/>
        <v>2</v>
      </c>
      <c r="Z76" s="5">
        <f t="shared" si="13"/>
        <v>1</v>
      </c>
    </row>
    <row r="77" spans="1:26" ht="18.75" customHeight="1">
      <c r="A77" s="7" t="s">
        <v>736</v>
      </c>
      <c r="B77" s="13" t="s">
        <v>314</v>
      </c>
      <c r="C77" s="13" t="s">
        <v>315</v>
      </c>
      <c r="D77" s="17" t="s">
        <v>377</v>
      </c>
      <c r="E77" s="19" t="s">
        <v>334</v>
      </c>
      <c r="F77" s="19" t="s">
        <v>334</v>
      </c>
      <c r="G77" s="36" t="s">
        <v>190</v>
      </c>
      <c r="H77" s="23"/>
      <c r="I77" s="23"/>
      <c r="J77" s="23"/>
      <c r="K77" s="23"/>
      <c r="L77" s="24"/>
      <c r="M77" s="24"/>
      <c r="N77" s="23"/>
      <c r="O77" s="23"/>
      <c r="P77" s="23"/>
      <c r="Q77" s="23"/>
      <c r="R77" s="23"/>
      <c r="S77" s="23"/>
      <c r="T77" s="5">
        <f t="shared" si="7"/>
      </c>
      <c r="U77" s="5">
        <f t="shared" si="8"/>
        <v>2</v>
      </c>
      <c r="V77" s="5">
        <f t="shared" si="9"/>
        <v>0</v>
      </c>
      <c r="W77" s="5">
        <f t="shared" si="10"/>
        <v>0</v>
      </c>
      <c r="X77" s="5">
        <f t="shared" si="11"/>
        <v>0</v>
      </c>
      <c r="Y77" s="5">
        <f t="shared" si="12"/>
        <v>2</v>
      </c>
      <c r="Z77" s="5">
        <f t="shared" si="13"/>
        <v>1</v>
      </c>
    </row>
    <row r="78" spans="1:26" ht="18.75" customHeight="1">
      <c r="A78" s="7" t="s">
        <v>737</v>
      </c>
      <c r="B78" s="10" t="s">
        <v>631</v>
      </c>
      <c r="C78" s="11" t="s">
        <v>632</v>
      </c>
      <c r="D78" s="18"/>
      <c r="E78" s="18"/>
      <c r="F78" s="18"/>
      <c r="G78" s="22"/>
      <c r="H78" s="23" t="s">
        <v>560</v>
      </c>
      <c r="I78" s="19" t="s">
        <v>334</v>
      </c>
      <c r="J78" s="19" t="s">
        <v>334</v>
      </c>
      <c r="K78" s="36" t="s">
        <v>190</v>
      </c>
      <c r="L78" s="24"/>
      <c r="M78" s="24"/>
      <c r="N78" s="23"/>
      <c r="O78" s="23"/>
      <c r="P78" s="23"/>
      <c r="Q78" s="23"/>
      <c r="R78" s="23"/>
      <c r="S78" s="23"/>
      <c r="T78" s="5">
        <f t="shared" si="7"/>
      </c>
      <c r="U78" s="5">
        <f t="shared" si="8"/>
        <v>0</v>
      </c>
      <c r="V78" s="5">
        <f t="shared" si="9"/>
        <v>2</v>
      </c>
      <c r="W78" s="5">
        <f t="shared" si="10"/>
        <v>0</v>
      </c>
      <c r="X78" s="5">
        <f t="shared" si="11"/>
        <v>0</v>
      </c>
      <c r="Y78" s="5">
        <f t="shared" si="12"/>
        <v>2</v>
      </c>
      <c r="Z78" s="5">
        <f t="shared" si="13"/>
        <v>1</v>
      </c>
    </row>
    <row r="79" spans="1:26" ht="18.75" customHeight="1">
      <c r="A79" s="7" t="s">
        <v>738</v>
      </c>
      <c r="B79" s="10" t="s">
        <v>247</v>
      </c>
      <c r="C79" s="11" t="s">
        <v>248</v>
      </c>
      <c r="D79" s="17" t="s">
        <v>344</v>
      </c>
      <c r="E79" s="19" t="s">
        <v>334</v>
      </c>
      <c r="F79" s="19" t="s">
        <v>334</v>
      </c>
      <c r="G79" s="36" t="s">
        <v>190</v>
      </c>
      <c r="H79" s="23"/>
      <c r="I79" s="23"/>
      <c r="J79" s="23"/>
      <c r="K79" s="23"/>
      <c r="L79" s="24"/>
      <c r="M79" s="24"/>
      <c r="N79" s="23"/>
      <c r="O79" s="23"/>
      <c r="P79" s="23"/>
      <c r="Q79" s="23"/>
      <c r="R79" s="23"/>
      <c r="S79" s="23"/>
      <c r="T79" s="5">
        <f t="shared" si="7"/>
      </c>
      <c r="U79" s="5">
        <f t="shared" si="8"/>
        <v>2</v>
      </c>
      <c r="V79" s="5">
        <f t="shared" si="9"/>
        <v>0</v>
      </c>
      <c r="W79" s="5">
        <f t="shared" si="10"/>
        <v>0</v>
      </c>
      <c r="X79" s="5">
        <f t="shared" si="11"/>
        <v>0</v>
      </c>
      <c r="Y79" s="5">
        <f t="shared" si="12"/>
        <v>2</v>
      </c>
      <c r="Z79" s="5">
        <f t="shared" si="13"/>
        <v>1</v>
      </c>
    </row>
    <row r="80" spans="1:26" ht="18.75" customHeight="1">
      <c r="A80" s="7" t="s">
        <v>739</v>
      </c>
      <c r="B80" s="10" t="s">
        <v>670</v>
      </c>
      <c r="C80" s="11" t="s">
        <v>671</v>
      </c>
      <c r="D80" s="18"/>
      <c r="E80" s="18"/>
      <c r="F80" s="18"/>
      <c r="G80" s="22"/>
      <c r="H80" s="23" t="s">
        <v>583</v>
      </c>
      <c r="I80" s="19" t="s">
        <v>334</v>
      </c>
      <c r="J80" s="19" t="s">
        <v>334</v>
      </c>
      <c r="K80" s="36" t="s">
        <v>190</v>
      </c>
      <c r="L80" s="24"/>
      <c r="M80" s="24"/>
      <c r="N80" s="23"/>
      <c r="O80" s="23"/>
      <c r="P80" s="23"/>
      <c r="Q80" s="23"/>
      <c r="R80" s="23"/>
      <c r="S80" s="23"/>
      <c r="T80" s="5">
        <f t="shared" si="7"/>
      </c>
      <c r="U80" s="5">
        <f t="shared" si="8"/>
        <v>0</v>
      </c>
      <c r="V80" s="5">
        <f t="shared" si="9"/>
        <v>2</v>
      </c>
      <c r="W80" s="5">
        <f t="shared" si="10"/>
        <v>0</v>
      </c>
      <c r="X80" s="5">
        <f t="shared" si="11"/>
        <v>0</v>
      </c>
      <c r="Y80" s="5">
        <f t="shared" si="12"/>
        <v>2</v>
      </c>
      <c r="Z80" s="5">
        <f t="shared" si="13"/>
        <v>1</v>
      </c>
    </row>
    <row r="81" spans="1:26" ht="18.75" customHeight="1">
      <c r="A81" s="7" t="s">
        <v>740</v>
      </c>
      <c r="B81" s="10" t="s">
        <v>249</v>
      </c>
      <c r="C81" s="11" t="s">
        <v>250</v>
      </c>
      <c r="D81" s="17" t="s">
        <v>345</v>
      </c>
      <c r="E81" s="19" t="s">
        <v>334</v>
      </c>
      <c r="F81" s="36" t="s">
        <v>190</v>
      </c>
      <c r="G81" s="36" t="s">
        <v>190</v>
      </c>
      <c r="H81" s="23"/>
      <c r="I81" s="23"/>
      <c r="J81" s="23"/>
      <c r="K81" s="23"/>
      <c r="L81" s="24"/>
      <c r="M81" s="24"/>
      <c r="N81" s="23"/>
      <c r="O81" s="23"/>
      <c r="P81" s="23"/>
      <c r="Q81" s="23"/>
      <c r="R81" s="23"/>
      <c r="S81" s="23"/>
      <c r="T81" s="5">
        <f t="shared" si="7"/>
      </c>
      <c r="U81" s="5">
        <f t="shared" si="8"/>
        <v>1</v>
      </c>
      <c r="V81" s="5">
        <f t="shared" si="9"/>
        <v>0</v>
      </c>
      <c r="W81" s="5">
        <f t="shared" si="10"/>
        <v>0</v>
      </c>
      <c r="X81" s="5">
        <f t="shared" si="11"/>
        <v>0</v>
      </c>
      <c r="Y81" s="5">
        <f t="shared" si="12"/>
        <v>1</v>
      </c>
      <c r="Z81" s="5">
        <f t="shared" si="13"/>
        <v>1</v>
      </c>
    </row>
    <row r="82" spans="1:26" ht="18.75" customHeight="1">
      <c r="A82" s="7" t="s">
        <v>741</v>
      </c>
      <c r="B82" s="10" t="s">
        <v>283</v>
      </c>
      <c r="C82" s="11" t="s">
        <v>284</v>
      </c>
      <c r="D82" s="17" t="s">
        <v>362</v>
      </c>
      <c r="E82" s="19" t="s">
        <v>334</v>
      </c>
      <c r="F82" s="19" t="s">
        <v>334</v>
      </c>
      <c r="G82" s="36" t="s">
        <v>190</v>
      </c>
      <c r="H82" s="23" t="s">
        <v>542</v>
      </c>
      <c r="I82" s="19" t="s">
        <v>334</v>
      </c>
      <c r="J82" s="19" t="s">
        <v>334</v>
      </c>
      <c r="K82" s="36" t="s">
        <v>190</v>
      </c>
      <c r="L82" s="24"/>
      <c r="M82" s="24"/>
      <c r="N82" s="23"/>
      <c r="O82" s="23"/>
      <c r="P82" s="23"/>
      <c r="Q82" s="23"/>
      <c r="R82" s="23"/>
      <c r="S82" s="23"/>
      <c r="T82" s="5">
        <f t="shared" si="7"/>
      </c>
      <c r="U82" s="5">
        <f t="shared" si="8"/>
        <v>2</v>
      </c>
      <c r="V82" s="5">
        <f t="shared" si="9"/>
        <v>2</v>
      </c>
      <c r="W82" s="5">
        <f t="shared" si="10"/>
        <v>0</v>
      </c>
      <c r="X82" s="5">
        <f t="shared" si="11"/>
        <v>0</v>
      </c>
      <c r="Y82" s="5">
        <f t="shared" si="12"/>
        <v>4</v>
      </c>
      <c r="Z82" s="5">
        <f t="shared" si="13"/>
        <v>2</v>
      </c>
    </row>
    <row r="83" spans="1:26" ht="18.75" customHeight="1">
      <c r="A83" s="7" t="s">
        <v>742</v>
      </c>
      <c r="B83" s="10" t="s">
        <v>259</v>
      </c>
      <c r="C83" s="11" t="s">
        <v>260</v>
      </c>
      <c r="D83" s="17" t="s">
        <v>350</v>
      </c>
      <c r="E83" s="19" t="s">
        <v>334</v>
      </c>
      <c r="F83" s="19" t="s">
        <v>334</v>
      </c>
      <c r="G83" s="36" t="s">
        <v>190</v>
      </c>
      <c r="H83" s="23"/>
      <c r="I83" s="23"/>
      <c r="J83" s="23"/>
      <c r="K83" s="23"/>
      <c r="L83" s="23" t="s">
        <v>1015</v>
      </c>
      <c r="M83" s="19" t="s">
        <v>334</v>
      </c>
      <c r="N83" s="36" t="s">
        <v>190</v>
      </c>
      <c r="O83" s="36" t="s">
        <v>811</v>
      </c>
      <c r="P83" s="23"/>
      <c r="Q83" s="23"/>
      <c r="R83" s="23"/>
      <c r="S83" s="23"/>
      <c r="T83" s="5">
        <f t="shared" si="7"/>
      </c>
      <c r="U83" s="5">
        <f t="shared" si="8"/>
        <v>2</v>
      </c>
      <c r="V83" s="5">
        <f t="shared" si="9"/>
        <v>0</v>
      </c>
      <c r="W83" s="5">
        <f t="shared" si="10"/>
        <v>1</v>
      </c>
      <c r="X83" s="5">
        <f t="shared" si="11"/>
        <v>0</v>
      </c>
      <c r="Y83" s="5">
        <f t="shared" si="12"/>
        <v>3</v>
      </c>
      <c r="Z83" s="5">
        <f t="shared" si="13"/>
        <v>2</v>
      </c>
    </row>
    <row r="84" spans="1:26" ht="18.75" customHeight="1">
      <c r="A84" s="7" t="s">
        <v>743</v>
      </c>
      <c r="B84" s="10" t="s">
        <v>702</v>
      </c>
      <c r="C84" s="11" t="s">
        <v>703</v>
      </c>
      <c r="D84" s="18"/>
      <c r="E84" s="18"/>
      <c r="F84" s="18"/>
      <c r="G84" s="22"/>
      <c r="H84" s="23" t="s">
        <v>599</v>
      </c>
      <c r="I84" s="20" t="s">
        <v>392</v>
      </c>
      <c r="J84" s="19" t="s">
        <v>334</v>
      </c>
      <c r="K84" s="20" t="s">
        <v>392</v>
      </c>
      <c r="L84" s="24"/>
      <c r="M84" s="24"/>
      <c r="N84" s="23"/>
      <c r="O84" s="23"/>
      <c r="P84" s="23"/>
      <c r="Q84" s="23"/>
      <c r="R84" s="23"/>
      <c r="S84" s="23"/>
      <c r="T84" s="5">
        <f t="shared" si="7"/>
      </c>
      <c r="U84" s="5">
        <f t="shared" si="8"/>
        <v>0</v>
      </c>
      <c r="V84" s="5">
        <f t="shared" si="9"/>
        <v>1</v>
      </c>
      <c r="W84" s="5">
        <f t="shared" si="10"/>
        <v>0</v>
      </c>
      <c r="X84" s="5">
        <f t="shared" si="11"/>
        <v>0</v>
      </c>
      <c r="Y84" s="5">
        <f t="shared" si="12"/>
        <v>1</v>
      </c>
      <c r="Z84" s="5">
        <f t="shared" si="13"/>
        <v>1</v>
      </c>
    </row>
    <row r="85" spans="1:26" ht="18.75" customHeight="1">
      <c r="A85" s="7" t="s">
        <v>744</v>
      </c>
      <c r="B85" s="10" t="s">
        <v>637</v>
      </c>
      <c r="C85" s="11" t="s">
        <v>638</v>
      </c>
      <c r="D85" s="18"/>
      <c r="E85" s="18"/>
      <c r="F85" s="18"/>
      <c r="G85" s="22"/>
      <c r="H85" s="23" t="s">
        <v>563</v>
      </c>
      <c r="I85" s="19" t="s">
        <v>334</v>
      </c>
      <c r="J85" s="36" t="s">
        <v>190</v>
      </c>
      <c r="K85" s="36" t="s">
        <v>190</v>
      </c>
      <c r="L85" s="24"/>
      <c r="M85" s="24"/>
      <c r="N85" s="23"/>
      <c r="O85" s="23"/>
      <c r="P85" s="23"/>
      <c r="Q85" s="23"/>
      <c r="R85" s="23"/>
      <c r="S85" s="23"/>
      <c r="T85" s="5">
        <f t="shared" si="7"/>
      </c>
      <c r="U85" s="5">
        <f t="shared" si="8"/>
        <v>0</v>
      </c>
      <c r="V85" s="5">
        <f t="shared" si="9"/>
        <v>1</v>
      </c>
      <c r="W85" s="5">
        <f t="shared" si="10"/>
        <v>0</v>
      </c>
      <c r="X85" s="5">
        <f t="shared" si="11"/>
        <v>0</v>
      </c>
      <c r="Y85" s="5">
        <f t="shared" si="12"/>
        <v>1</v>
      </c>
      <c r="Z85" s="5">
        <f t="shared" si="13"/>
        <v>1</v>
      </c>
    </row>
    <row r="86" spans="1:26" ht="18.75" customHeight="1">
      <c r="A86" s="7" t="s">
        <v>745</v>
      </c>
      <c r="B86" s="10" t="s">
        <v>680</v>
      </c>
      <c r="C86" s="11" t="s">
        <v>681</v>
      </c>
      <c r="D86" s="18"/>
      <c r="E86" s="18"/>
      <c r="F86" s="18"/>
      <c r="G86" s="22"/>
      <c r="H86" s="23" t="s">
        <v>588</v>
      </c>
      <c r="I86" s="19" t="s">
        <v>334</v>
      </c>
      <c r="J86" s="19" t="s">
        <v>334</v>
      </c>
      <c r="K86" s="36" t="s">
        <v>190</v>
      </c>
      <c r="L86" s="24"/>
      <c r="M86" s="24"/>
      <c r="N86" s="23"/>
      <c r="O86" s="23"/>
      <c r="P86" s="23"/>
      <c r="Q86" s="23"/>
      <c r="R86" s="23"/>
      <c r="S86" s="23"/>
      <c r="T86" s="5">
        <f t="shared" si="7"/>
      </c>
      <c r="U86" s="5">
        <f t="shared" si="8"/>
        <v>0</v>
      </c>
      <c r="V86" s="5">
        <f t="shared" si="9"/>
        <v>2</v>
      </c>
      <c r="W86" s="5">
        <f t="shared" si="10"/>
        <v>0</v>
      </c>
      <c r="X86" s="5">
        <f t="shared" si="11"/>
        <v>0</v>
      </c>
      <c r="Y86" s="5">
        <f t="shared" si="12"/>
        <v>2</v>
      </c>
      <c r="Z86" s="5">
        <f t="shared" si="13"/>
        <v>1</v>
      </c>
    </row>
    <row r="87" spans="1:26" ht="18.75" customHeight="1">
      <c r="A87" s="7" t="s">
        <v>746</v>
      </c>
      <c r="B87" s="10" t="s">
        <v>235</v>
      </c>
      <c r="C87" s="11" t="s">
        <v>236</v>
      </c>
      <c r="D87" s="17" t="s">
        <v>338</v>
      </c>
      <c r="E87" s="19" t="s">
        <v>334</v>
      </c>
      <c r="F87" s="36" t="s">
        <v>190</v>
      </c>
      <c r="G87" s="36" t="s">
        <v>190</v>
      </c>
      <c r="H87" s="23" t="s">
        <v>533</v>
      </c>
      <c r="I87" s="36" t="s">
        <v>190</v>
      </c>
      <c r="J87" s="19" t="s">
        <v>334</v>
      </c>
      <c r="K87" s="36" t="s">
        <v>190</v>
      </c>
      <c r="L87" s="24"/>
      <c r="M87" s="24"/>
      <c r="N87" s="23"/>
      <c r="O87" s="23"/>
      <c r="P87" s="23"/>
      <c r="Q87" s="23"/>
      <c r="R87" s="23"/>
      <c r="S87" s="23"/>
      <c r="T87" s="5">
        <f t="shared" si="7"/>
      </c>
      <c r="U87" s="5">
        <f t="shared" si="8"/>
        <v>1</v>
      </c>
      <c r="V87" s="5">
        <f t="shared" si="9"/>
        <v>1</v>
      </c>
      <c r="W87" s="5">
        <f t="shared" si="10"/>
        <v>0</v>
      </c>
      <c r="X87" s="5">
        <f t="shared" si="11"/>
        <v>0</v>
      </c>
      <c r="Y87" s="5">
        <f t="shared" si="12"/>
        <v>2</v>
      </c>
      <c r="Z87" s="5">
        <f t="shared" si="13"/>
        <v>2</v>
      </c>
    </row>
    <row r="88" spans="1:26" ht="18.75" customHeight="1">
      <c r="A88" s="7" t="s">
        <v>747</v>
      </c>
      <c r="B88" s="13" t="s">
        <v>330</v>
      </c>
      <c r="C88" s="13" t="s">
        <v>331</v>
      </c>
      <c r="D88" s="17" t="s">
        <v>384</v>
      </c>
      <c r="E88" s="21" t="s">
        <v>336</v>
      </c>
      <c r="F88" s="21" t="s">
        <v>336</v>
      </c>
      <c r="G88" s="21" t="s">
        <v>336</v>
      </c>
      <c r="H88" s="23"/>
      <c r="I88" s="23"/>
      <c r="J88" s="23"/>
      <c r="K88" s="23"/>
      <c r="L88" s="24"/>
      <c r="M88" s="24"/>
      <c r="N88" s="23"/>
      <c r="O88" s="23"/>
      <c r="P88" s="23"/>
      <c r="Q88" s="23"/>
      <c r="R88" s="23"/>
      <c r="S88" s="23"/>
      <c r="T88" s="5">
        <f t="shared" si="7"/>
      </c>
      <c r="U88" s="5">
        <f t="shared" si="8"/>
        <v>3</v>
      </c>
      <c r="V88" s="5">
        <f t="shared" si="9"/>
        <v>0</v>
      </c>
      <c r="W88" s="5">
        <f t="shared" si="10"/>
        <v>0</v>
      </c>
      <c r="X88" s="5">
        <f t="shared" si="11"/>
        <v>0</v>
      </c>
      <c r="Y88" s="5">
        <f t="shared" si="12"/>
        <v>3</v>
      </c>
      <c r="Z88" s="5">
        <f t="shared" si="13"/>
        <v>1</v>
      </c>
    </row>
    <row r="89" spans="1:26" ht="18.75" customHeight="1">
      <c r="A89" s="7" t="s">
        <v>748</v>
      </c>
      <c r="B89" s="33" t="s">
        <v>440</v>
      </c>
      <c r="C89" s="33" t="s">
        <v>441</v>
      </c>
      <c r="D89" s="35"/>
      <c r="E89" s="35"/>
      <c r="F89" s="35"/>
      <c r="G89" s="35"/>
      <c r="H89" s="34"/>
      <c r="I89" s="34"/>
      <c r="J89" s="34"/>
      <c r="K89" s="34"/>
      <c r="L89" s="23" t="s">
        <v>1002</v>
      </c>
      <c r="M89" s="36" t="s">
        <v>190</v>
      </c>
      <c r="N89" s="36" t="s">
        <v>190</v>
      </c>
      <c r="O89" s="19" t="s">
        <v>334</v>
      </c>
      <c r="P89" s="32"/>
      <c r="Q89" s="34"/>
      <c r="R89" s="34"/>
      <c r="S89" s="34"/>
      <c r="T89" s="5">
        <f t="shared" si="7"/>
      </c>
      <c r="U89" s="5">
        <f t="shared" si="8"/>
        <v>0</v>
      </c>
      <c r="V89" s="5">
        <f t="shared" si="9"/>
        <v>0</v>
      </c>
      <c r="W89" s="5">
        <f t="shared" si="10"/>
        <v>1</v>
      </c>
      <c r="X89" s="5">
        <f t="shared" si="11"/>
        <v>0</v>
      </c>
      <c r="Y89" s="5">
        <f t="shared" si="12"/>
        <v>1</v>
      </c>
      <c r="Z89" s="5">
        <f t="shared" si="13"/>
        <v>1</v>
      </c>
    </row>
    <row r="90" spans="1:26" ht="18.75" customHeight="1">
      <c r="A90" s="7" t="s">
        <v>749</v>
      </c>
      <c r="B90" s="33" t="s">
        <v>969</v>
      </c>
      <c r="C90" s="33" t="s">
        <v>970</v>
      </c>
      <c r="D90" s="35"/>
      <c r="E90" s="35"/>
      <c r="F90" s="35"/>
      <c r="G90" s="35"/>
      <c r="H90" s="34"/>
      <c r="I90" s="34"/>
      <c r="J90" s="34"/>
      <c r="K90" s="34"/>
      <c r="L90" s="23" t="s">
        <v>1009</v>
      </c>
      <c r="M90" s="36" t="s">
        <v>190</v>
      </c>
      <c r="N90" s="36" t="s">
        <v>190</v>
      </c>
      <c r="O90" s="19" t="s">
        <v>334</v>
      </c>
      <c r="P90" s="32"/>
      <c r="Q90" s="34"/>
      <c r="R90" s="34"/>
      <c r="S90" s="34"/>
      <c r="T90" s="5">
        <f t="shared" si="7"/>
      </c>
      <c r="U90" s="5">
        <f t="shared" si="8"/>
        <v>0</v>
      </c>
      <c r="V90" s="5">
        <f t="shared" si="9"/>
        <v>0</v>
      </c>
      <c r="W90" s="5">
        <f t="shared" si="10"/>
        <v>1</v>
      </c>
      <c r="X90" s="5">
        <f t="shared" si="11"/>
        <v>0</v>
      </c>
      <c r="Y90" s="5">
        <f t="shared" si="12"/>
        <v>1</v>
      </c>
      <c r="Z90" s="5">
        <f t="shared" si="13"/>
        <v>1</v>
      </c>
    </row>
    <row r="91" spans="1:26" ht="18.75" customHeight="1">
      <c r="A91" s="7" t="s">
        <v>750</v>
      </c>
      <c r="B91" s="10" t="s">
        <v>615</v>
      </c>
      <c r="C91" s="11" t="s">
        <v>616</v>
      </c>
      <c r="D91" s="18"/>
      <c r="E91" s="18"/>
      <c r="F91" s="18"/>
      <c r="G91" s="22"/>
      <c r="H91" s="23" t="s">
        <v>552</v>
      </c>
      <c r="I91" s="19" t="s">
        <v>334</v>
      </c>
      <c r="J91" s="19" t="s">
        <v>334</v>
      </c>
      <c r="K91" s="19" t="s">
        <v>334</v>
      </c>
      <c r="L91" s="24"/>
      <c r="M91" s="24"/>
      <c r="N91" s="23"/>
      <c r="O91" s="23"/>
      <c r="P91" s="23"/>
      <c r="Q91" s="23"/>
      <c r="R91" s="23"/>
      <c r="S91" s="23"/>
      <c r="T91" s="5">
        <f t="shared" si="7"/>
      </c>
      <c r="U91" s="5">
        <f t="shared" si="8"/>
        <v>0</v>
      </c>
      <c r="V91" s="5">
        <f t="shared" si="9"/>
        <v>3</v>
      </c>
      <c r="W91" s="5">
        <f t="shared" si="10"/>
        <v>0</v>
      </c>
      <c r="X91" s="5">
        <f t="shared" si="11"/>
        <v>0</v>
      </c>
      <c r="Y91" s="5">
        <f t="shared" si="12"/>
        <v>3</v>
      </c>
      <c r="Z91" s="5">
        <f t="shared" si="13"/>
        <v>1</v>
      </c>
    </row>
    <row r="92" spans="1:26" ht="18.75" customHeight="1">
      <c r="A92" s="7" t="s">
        <v>751</v>
      </c>
      <c r="B92" s="10" t="s">
        <v>615</v>
      </c>
      <c r="C92" s="11" t="s">
        <v>649</v>
      </c>
      <c r="D92" s="18"/>
      <c r="E92" s="18"/>
      <c r="F92" s="18"/>
      <c r="G92" s="22"/>
      <c r="H92" s="23" t="s">
        <v>570</v>
      </c>
      <c r="I92" s="19" t="s">
        <v>334</v>
      </c>
      <c r="J92" s="19" t="s">
        <v>334</v>
      </c>
      <c r="K92" s="36" t="s">
        <v>190</v>
      </c>
      <c r="L92" s="24"/>
      <c r="M92" s="24"/>
      <c r="N92" s="23"/>
      <c r="O92" s="23"/>
      <c r="P92" s="23"/>
      <c r="Q92" s="23"/>
      <c r="R92" s="23"/>
      <c r="S92" s="23"/>
      <c r="T92" s="5">
        <f t="shared" si="7"/>
      </c>
      <c r="U92" s="5">
        <f t="shared" si="8"/>
        <v>0</v>
      </c>
      <c r="V92" s="5">
        <f t="shared" si="9"/>
        <v>2</v>
      </c>
      <c r="W92" s="5">
        <f t="shared" si="10"/>
        <v>0</v>
      </c>
      <c r="X92" s="5">
        <f t="shared" si="11"/>
        <v>0</v>
      </c>
      <c r="Y92" s="5">
        <f t="shared" si="12"/>
        <v>2</v>
      </c>
      <c r="Z92" s="5">
        <f t="shared" si="13"/>
        <v>1</v>
      </c>
    </row>
    <row r="93" spans="1:26" ht="18.75" customHeight="1">
      <c r="A93" s="7" t="s">
        <v>752</v>
      </c>
      <c r="B93" s="33" t="s">
        <v>973</v>
      </c>
      <c r="C93" s="33" t="s">
        <v>974</v>
      </c>
      <c r="D93" s="35"/>
      <c r="E93" s="35"/>
      <c r="F93" s="35"/>
      <c r="G93" s="35"/>
      <c r="H93" s="34"/>
      <c r="I93" s="34"/>
      <c r="J93" s="34"/>
      <c r="K93" s="34"/>
      <c r="L93" s="23" t="s">
        <v>1017</v>
      </c>
      <c r="M93" s="19" t="s">
        <v>334</v>
      </c>
      <c r="N93" s="19" t="s">
        <v>334</v>
      </c>
      <c r="O93" s="36" t="s">
        <v>811</v>
      </c>
      <c r="P93" s="23" t="s">
        <v>1336</v>
      </c>
      <c r="Q93" s="19" t="s">
        <v>334</v>
      </c>
      <c r="R93" s="19" t="s">
        <v>334</v>
      </c>
      <c r="S93" s="19" t="s">
        <v>334</v>
      </c>
      <c r="T93" s="5">
        <f t="shared" si="7"/>
      </c>
      <c r="U93" s="5">
        <f t="shared" si="8"/>
        <v>0</v>
      </c>
      <c r="V93" s="5">
        <f t="shared" si="9"/>
        <v>0</v>
      </c>
      <c r="W93" s="5">
        <f t="shared" si="10"/>
        <v>2</v>
      </c>
      <c r="X93" s="5">
        <f t="shared" si="11"/>
        <v>3</v>
      </c>
      <c r="Y93" s="5">
        <f t="shared" si="12"/>
        <v>5</v>
      </c>
      <c r="Z93" s="5">
        <f t="shared" si="13"/>
        <v>2</v>
      </c>
    </row>
    <row r="94" spans="1:26" ht="18.75" customHeight="1">
      <c r="A94" s="7" t="s">
        <v>753</v>
      </c>
      <c r="B94" s="10" t="s">
        <v>251</v>
      </c>
      <c r="C94" s="11" t="s">
        <v>252</v>
      </c>
      <c r="D94" s="17" t="s">
        <v>346</v>
      </c>
      <c r="E94" s="19" t="s">
        <v>334</v>
      </c>
      <c r="F94" s="36" t="s">
        <v>190</v>
      </c>
      <c r="G94" s="36" t="s">
        <v>190</v>
      </c>
      <c r="H94" s="23"/>
      <c r="I94" s="23"/>
      <c r="J94" s="23"/>
      <c r="K94" s="23"/>
      <c r="L94" s="24"/>
      <c r="M94" s="24"/>
      <c r="N94" s="23"/>
      <c r="O94" s="23"/>
      <c r="P94" s="23"/>
      <c r="Q94" s="23"/>
      <c r="R94" s="23"/>
      <c r="S94" s="23"/>
      <c r="T94" s="5">
        <f t="shared" si="7"/>
      </c>
      <c r="U94" s="5">
        <f t="shared" si="8"/>
        <v>1</v>
      </c>
      <c r="V94" s="5">
        <f t="shared" si="9"/>
        <v>0</v>
      </c>
      <c r="W94" s="5">
        <f t="shared" si="10"/>
        <v>0</v>
      </c>
      <c r="X94" s="5">
        <f t="shared" si="11"/>
        <v>0</v>
      </c>
      <c r="Y94" s="5">
        <f t="shared" si="12"/>
        <v>1</v>
      </c>
      <c r="Z94" s="5">
        <f t="shared" si="13"/>
        <v>1</v>
      </c>
    </row>
    <row r="95" spans="1:26" ht="18.75" customHeight="1">
      <c r="A95" s="7" t="s">
        <v>754</v>
      </c>
      <c r="B95" s="10" t="s">
        <v>672</v>
      </c>
      <c r="C95" s="11" t="s">
        <v>673</v>
      </c>
      <c r="D95" s="18"/>
      <c r="E95" s="18"/>
      <c r="F95" s="18"/>
      <c r="G95" s="22"/>
      <c r="H95" s="23" t="s">
        <v>584</v>
      </c>
      <c r="I95" s="19" t="s">
        <v>334</v>
      </c>
      <c r="J95" s="36" t="s">
        <v>190</v>
      </c>
      <c r="K95" s="36" t="s">
        <v>190</v>
      </c>
      <c r="L95" s="24"/>
      <c r="M95" s="24"/>
      <c r="N95" s="23"/>
      <c r="O95" s="23"/>
      <c r="P95" s="23"/>
      <c r="Q95" s="23"/>
      <c r="R95" s="23"/>
      <c r="S95" s="23"/>
      <c r="T95" s="5">
        <f t="shared" si="7"/>
      </c>
      <c r="U95" s="5">
        <f t="shared" si="8"/>
        <v>0</v>
      </c>
      <c r="V95" s="5">
        <f t="shared" si="9"/>
        <v>1</v>
      </c>
      <c r="W95" s="5">
        <f t="shared" si="10"/>
        <v>0</v>
      </c>
      <c r="X95" s="5">
        <f t="shared" si="11"/>
        <v>0</v>
      </c>
      <c r="Y95" s="5">
        <f t="shared" si="12"/>
        <v>1</v>
      </c>
      <c r="Z95" s="5">
        <f t="shared" si="13"/>
        <v>1</v>
      </c>
    </row>
    <row r="96" spans="1:26" ht="18.75" customHeight="1">
      <c r="A96" s="7" t="s">
        <v>755</v>
      </c>
      <c r="B96" s="33" t="s">
        <v>961</v>
      </c>
      <c r="C96" s="33" t="s">
        <v>962</v>
      </c>
      <c r="D96" s="35"/>
      <c r="E96" s="35"/>
      <c r="F96" s="35"/>
      <c r="G96" s="35"/>
      <c r="H96" s="34"/>
      <c r="I96" s="34"/>
      <c r="J96" s="34"/>
      <c r="K96" s="34"/>
      <c r="L96" s="23" t="s">
        <v>1003</v>
      </c>
      <c r="M96" s="19" t="s">
        <v>334</v>
      </c>
      <c r="N96" s="19" t="s">
        <v>334</v>
      </c>
      <c r="O96" s="36" t="s">
        <v>811</v>
      </c>
      <c r="P96" s="32"/>
      <c r="Q96" s="34"/>
      <c r="R96" s="34"/>
      <c r="S96" s="34"/>
      <c r="T96" s="5">
        <f t="shared" si="7"/>
      </c>
      <c r="U96" s="5">
        <f t="shared" si="8"/>
        <v>0</v>
      </c>
      <c r="V96" s="5">
        <f t="shared" si="9"/>
        <v>0</v>
      </c>
      <c r="W96" s="5">
        <f t="shared" si="10"/>
        <v>2</v>
      </c>
      <c r="X96" s="5">
        <f t="shared" si="11"/>
        <v>0</v>
      </c>
      <c r="Y96" s="5">
        <f t="shared" si="12"/>
        <v>2</v>
      </c>
      <c r="Z96" s="5">
        <f t="shared" si="13"/>
        <v>1</v>
      </c>
    </row>
    <row r="97" spans="1:26" ht="18.75" customHeight="1">
      <c r="A97" s="7" t="s">
        <v>756</v>
      </c>
      <c r="B97" s="33" t="s">
        <v>24</v>
      </c>
      <c r="C97" s="33" t="s">
        <v>979</v>
      </c>
      <c r="D97" s="35"/>
      <c r="E97" s="35"/>
      <c r="F97" s="35"/>
      <c r="G97" s="35"/>
      <c r="H97" s="34"/>
      <c r="I97" s="34"/>
      <c r="J97" s="34"/>
      <c r="K97" s="34"/>
      <c r="L97" s="23" t="s">
        <v>1026</v>
      </c>
      <c r="M97" s="21" t="s">
        <v>336</v>
      </c>
      <c r="N97" s="21" t="s">
        <v>336</v>
      </c>
      <c r="O97" s="21" t="s">
        <v>336</v>
      </c>
      <c r="P97" s="32"/>
      <c r="Q97" s="34"/>
      <c r="R97" s="34"/>
      <c r="S97" s="34"/>
      <c r="T97" s="5">
        <f t="shared" si="7"/>
      </c>
      <c r="U97" s="5">
        <f t="shared" si="8"/>
        <v>0</v>
      </c>
      <c r="V97" s="5">
        <f t="shared" si="9"/>
        <v>0</v>
      </c>
      <c r="W97" s="5">
        <f t="shared" si="10"/>
        <v>3</v>
      </c>
      <c r="X97" s="5">
        <f t="shared" si="11"/>
        <v>0</v>
      </c>
      <c r="Y97" s="5">
        <f t="shared" si="12"/>
        <v>3</v>
      </c>
      <c r="Z97" s="5">
        <f t="shared" si="13"/>
        <v>1</v>
      </c>
    </row>
    <row r="98" spans="1:26" ht="18.75" customHeight="1">
      <c r="A98" s="7" t="s">
        <v>757</v>
      </c>
      <c r="B98" s="33" t="s">
        <v>975</v>
      </c>
      <c r="C98" s="33" t="s">
        <v>976</v>
      </c>
      <c r="D98" s="35"/>
      <c r="E98" s="35"/>
      <c r="F98" s="35"/>
      <c r="G98" s="35"/>
      <c r="H98" s="34"/>
      <c r="I98" s="34"/>
      <c r="J98" s="34"/>
      <c r="K98" s="34"/>
      <c r="L98" s="23" t="s">
        <v>1019</v>
      </c>
      <c r="M98" s="19" t="s">
        <v>334</v>
      </c>
      <c r="N98" s="36" t="s">
        <v>190</v>
      </c>
      <c r="O98" s="36" t="s">
        <v>811</v>
      </c>
      <c r="P98" s="23" t="s">
        <v>1337</v>
      </c>
      <c r="Q98" s="19" t="s">
        <v>334</v>
      </c>
      <c r="R98" s="19" t="s">
        <v>334</v>
      </c>
      <c r="S98" s="36" t="s">
        <v>811</v>
      </c>
      <c r="T98" s="5">
        <f t="shared" si="7"/>
      </c>
      <c r="U98" s="5">
        <f t="shared" si="8"/>
        <v>0</v>
      </c>
      <c r="V98" s="5">
        <f t="shared" si="9"/>
        <v>0</v>
      </c>
      <c r="W98" s="5">
        <f t="shared" si="10"/>
        <v>1</v>
      </c>
      <c r="X98" s="5">
        <f t="shared" si="11"/>
        <v>2</v>
      </c>
      <c r="Y98" s="5">
        <f t="shared" si="12"/>
        <v>3</v>
      </c>
      <c r="Z98" s="5">
        <f t="shared" si="13"/>
        <v>2</v>
      </c>
    </row>
    <row r="99" spans="1:26" ht="18.75" customHeight="1">
      <c r="A99" s="7" t="s">
        <v>758</v>
      </c>
      <c r="B99" s="10" t="s">
        <v>623</v>
      </c>
      <c r="C99" s="11" t="s">
        <v>624</v>
      </c>
      <c r="D99" s="18"/>
      <c r="E99" s="18"/>
      <c r="F99" s="18"/>
      <c r="G99" s="22"/>
      <c r="H99" s="23" t="s">
        <v>556</v>
      </c>
      <c r="I99" s="19" t="s">
        <v>334</v>
      </c>
      <c r="J99" s="19" t="s">
        <v>334</v>
      </c>
      <c r="K99" s="19" t="s">
        <v>334</v>
      </c>
      <c r="L99" s="24"/>
      <c r="M99" s="24"/>
      <c r="N99" s="23"/>
      <c r="O99" s="23"/>
      <c r="P99" s="23"/>
      <c r="Q99" s="23"/>
      <c r="R99" s="23"/>
      <c r="S99" s="23"/>
      <c r="T99" s="5">
        <f t="shared" si="7"/>
      </c>
      <c r="U99" s="5">
        <f t="shared" si="8"/>
        <v>0</v>
      </c>
      <c r="V99" s="5">
        <f t="shared" si="9"/>
        <v>3</v>
      </c>
      <c r="W99" s="5">
        <f t="shared" si="10"/>
        <v>0</v>
      </c>
      <c r="X99" s="5">
        <f t="shared" si="11"/>
        <v>0</v>
      </c>
      <c r="Y99" s="5">
        <f t="shared" si="12"/>
        <v>3</v>
      </c>
      <c r="Z99" s="5">
        <f t="shared" si="13"/>
        <v>1</v>
      </c>
    </row>
    <row r="100" spans="1:26" ht="18.75" customHeight="1">
      <c r="A100" s="7" t="s">
        <v>759</v>
      </c>
      <c r="B100" s="10" t="s">
        <v>40</v>
      </c>
      <c r="C100" s="11" t="s">
        <v>41</v>
      </c>
      <c r="D100" s="18"/>
      <c r="E100" s="18"/>
      <c r="F100" s="18"/>
      <c r="G100" s="22"/>
      <c r="H100" s="23" t="s">
        <v>569</v>
      </c>
      <c r="I100" s="36" t="s">
        <v>190</v>
      </c>
      <c r="J100" s="19" t="s">
        <v>334</v>
      </c>
      <c r="K100" s="36" t="s">
        <v>190</v>
      </c>
      <c r="L100" s="24"/>
      <c r="M100" s="24"/>
      <c r="N100" s="23"/>
      <c r="O100" s="23"/>
      <c r="P100" s="23"/>
      <c r="Q100" s="23"/>
      <c r="R100" s="23"/>
      <c r="S100" s="23"/>
      <c r="T100" s="5">
        <f t="shared" si="7"/>
      </c>
      <c r="U100" s="5">
        <f t="shared" si="8"/>
        <v>0</v>
      </c>
      <c r="V100" s="5">
        <f t="shared" si="9"/>
        <v>1</v>
      </c>
      <c r="W100" s="5">
        <f t="shared" si="10"/>
        <v>0</v>
      </c>
      <c r="X100" s="5">
        <f t="shared" si="11"/>
        <v>0</v>
      </c>
      <c r="Y100" s="5">
        <f t="shared" si="12"/>
        <v>1</v>
      </c>
      <c r="Z100" s="5">
        <f t="shared" si="13"/>
        <v>1</v>
      </c>
    </row>
    <row r="101" spans="1:26" ht="18.75" customHeight="1">
      <c r="A101" s="7" t="s">
        <v>760</v>
      </c>
      <c r="B101" s="10" t="s">
        <v>277</v>
      </c>
      <c r="C101" s="11" t="s">
        <v>278</v>
      </c>
      <c r="D101" s="17" t="s">
        <v>359</v>
      </c>
      <c r="E101" s="19" t="s">
        <v>334</v>
      </c>
      <c r="F101" s="19" t="s">
        <v>334</v>
      </c>
      <c r="G101" s="19" t="s">
        <v>334</v>
      </c>
      <c r="H101" s="23"/>
      <c r="I101" s="23"/>
      <c r="J101" s="23"/>
      <c r="K101" s="23"/>
      <c r="L101" s="24"/>
      <c r="M101" s="24"/>
      <c r="N101" s="23"/>
      <c r="O101" s="23"/>
      <c r="P101" s="23"/>
      <c r="Q101" s="23"/>
      <c r="R101" s="23"/>
      <c r="S101" s="23"/>
      <c r="T101" s="5">
        <f t="shared" si="7"/>
      </c>
      <c r="U101" s="5">
        <f t="shared" si="8"/>
        <v>3</v>
      </c>
      <c r="V101" s="5">
        <f t="shared" si="9"/>
        <v>0</v>
      </c>
      <c r="W101" s="5">
        <f t="shared" si="10"/>
        <v>0</v>
      </c>
      <c r="X101" s="5">
        <f t="shared" si="11"/>
        <v>0</v>
      </c>
      <c r="Y101" s="5">
        <f t="shared" si="12"/>
        <v>3</v>
      </c>
      <c r="Z101" s="5">
        <f t="shared" si="13"/>
        <v>1</v>
      </c>
    </row>
    <row r="102" spans="1:26" ht="18.75" customHeight="1">
      <c r="A102" s="7" t="s">
        <v>761</v>
      </c>
      <c r="B102" s="10" t="s">
        <v>643</v>
      </c>
      <c r="C102" s="11" t="s">
        <v>644</v>
      </c>
      <c r="D102" s="18"/>
      <c r="E102" s="18"/>
      <c r="F102" s="18"/>
      <c r="G102" s="22"/>
      <c r="H102" s="23" t="s">
        <v>566</v>
      </c>
      <c r="I102" s="19" t="s">
        <v>334</v>
      </c>
      <c r="J102" s="36" t="s">
        <v>190</v>
      </c>
      <c r="K102" s="36" t="s">
        <v>190</v>
      </c>
      <c r="L102" s="24"/>
      <c r="M102" s="24"/>
      <c r="N102" s="23"/>
      <c r="O102" s="23"/>
      <c r="P102" s="23"/>
      <c r="Q102" s="23"/>
      <c r="R102" s="23"/>
      <c r="S102" s="23"/>
      <c r="T102" s="5">
        <f t="shared" si="7"/>
      </c>
      <c r="U102" s="5">
        <f t="shared" si="8"/>
        <v>0</v>
      </c>
      <c r="V102" s="5">
        <f t="shared" si="9"/>
        <v>1</v>
      </c>
      <c r="W102" s="5">
        <f t="shared" si="10"/>
        <v>0</v>
      </c>
      <c r="X102" s="5">
        <f t="shared" si="11"/>
        <v>0</v>
      </c>
      <c r="Y102" s="5">
        <f t="shared" si="12"/>
        <v>1</v>
      </c>
      <c r="Z102" s="5">
        <f t="shared" si="13"/>
        <v>1</v>
      </c>
    </row>
    <row r="103" spans="1:26" ht="18.75" customHeight="1">
      <c r="A103" s="7" t="s">
        <v>762</v>
      </c>
      <c r="B103" s="13" t="s">
        <v>310</v>
      </c>
      <c r="C103" s="13" t="s">
        <v>311</v>
      </c>
      <c r="D103" s="17" t="s">
        <v>375</v>
      </c>
      <c r="E103" s="19" t="s">
        <v>334</v>
      </c>
      <c r="F103" s="36" t="s">
        <v>190</v>
      </c>
      <c r="G103" s="19" t="s">
        <v>334</v>
      </c>
      <c r="H103" s="23"/>
      <c r="I103" s="23"/>
      <c r="J103" s="23"/>
      <c r="K103" s="23"/>
      <c r="L103" s="24"/>
      <c r="M103" s="24"/>
      <c r="N103" s="23"/>
      <c r="O103" s="23"/>
      <c r="P103" s="23"/>
      <c r="Q103" s="23"/>
      <c r="R103" s="23"/>
      <c r="S103" s="23"/>
      <c r="T103" s="5">
        <f t="shared" si="7"/>
      </c>
      <c r="U103" s="5">
        <f t="shared" si="8"/>
        <v>2</v>
      </c>
      <c r="V103" s="5">
        <f t="shared" si="9"/>
        <v>0</v>
      </c>
      <c r="W103" s="5">
        <f t="shared" si="10"/>
        <v>0</v>
      </c>
      <c r="X103" s="5">
        <f t="shared" si="11"/>
        <v>0</v>
      </c>
      <c r="Y103" s="5">
        <f t="shared" si="12"/>
        <v>2</v>
      </c>
      <c r="Z103" s="5">
        <f t="shared" si="13"/>
        <v>1</v>
      </c>
    </row>
    <row r="104" spans="1:26" ht="18.75" customHeight="1">
      <c r="A104" s="7" t="s">
        <v>763</v>
      </c>
      <c r="B104" s="10" t="s">
        <v>295</v>
      </c>
      <c r="C104" s="11" t="s">
        <v>296</v>
      </c>
      <c r="D104" s="17" t="s">
        <v>368</v>
      </c>
      <c r="E104" s="19" t="s">
        <v>334</v>
      </c>
      <c r="F104" s="19" t="s">
        <v>334</v>
      </c>
      <c r="G104" s="36" t="s">
        <v>190</v>
      </c>
      <c r="H104" s="23"/>
      <c r="I104" s="23"/>
      <c r="J104" s="23"/>
      <c r="K104" s="23"/>
      <c r="L104" s="24"/>
      <c r="M104" s="24"/>
      <c r="N104" s="23"/>
      <c r="O104" s="23"/>
      <c r="P104" s="23"/>
      <c r="Q104" s="23"/>
      <c r="R104" s="23"/>
      <c r="S104" s="23"/>
      <c r="T104" s="5">
        <f t="shared" si="7"/>
      </c>
      <c r="U104" s="5">
        <f t="shared" si="8"/>
        <v>2</v>
      </c>
      <c r="V104" s="5">
        <f t="shared" si="9"/>
        <v>0</v>
      </c>
      <c r="W104" s="5">
        <f t="shared" si="10"/>
        <v>0</v>
      </c>
      <c r="X104" s="5">
        <f t="shared" si="11"/>
        <v>0</v>
      </c>
      <c r="Y104" s="5">
        <f t="shared" si="12"/>
        <v>2</v>
      </c>
      <c r="Z104" s="5">
        <f t="shared" si="13"/>
        <v>1</v>
      </c>
    </row>
    <row r="105" spans="1:26" ht="18.75" customHeight="1">
      <c r="A105" s="7" t="s">
        <v>764</v>
      </c>
      <c r="B105" s="10" t="s">
        <v>645</v>
      </c>
      <c r="C105" s="11" t="s">
        <v>646</v>
      </c>
      <c r="D105" s="18"/>
      <c r="E105" s="18"/>
      <c r="F105" s="18"/>
      <c r="G105" s="22"/>
      <c r="H105" s="23" t="s">
        <v>567</v>
      </c>
      <c r="I105" s="19" t="s">
        <v>334</v>
      </c>
      <c r="J105" s="36" t="s">
        <v>190</v>
      </c>
      <c r="K105" s="36" t="s">
        <v>190</v>
      </c>
      <c r="L105" s="24"/>
      <c r="M105" s="24"/>
      <c r="N105" s="23"/>
      <c r="O105" s="23"/>
      <c r="P105" s="23"/>
      <c r="Q105" s="23"/>
      <c r="R105" s="23"/>
      <c r="S105" s="23"/>
      <c r="T105" s="5">
        <f t="shared" si="7"/>
      </c>
      <c r="U105" s="5">
        <f t="shared" si="8"/>
        <v>0</v>
      </c>
      <c r="V105" s="5">
        <f t="shared" si="9"/>
        <v>1</v>
      </c>
      <c r="W105" s="5">
        <f t="shared" si="10"/>
        <v>0</v>
      </c>
      <c r="X105" s="5">
        <f t="shared" si="11"/>
        <v>0</v>
      </c>
      <c r="Y105" s="5">
        <f t="shared" si="12"/>
        <v>1</v>
      </c>
      <c r="Z105" s="5">
        <f t="shared" si="13"/>
        <v>1</v>
      </c>
    </row>
    <row r="106" spans="1:26" ht="18.75" customHeight="1">
      <c r="A106" s="7" t="s">
        <v>168</v>
      </c>
      <c r="B106" s="33" t="s">
        <v>984</v>
      </c>
      <c r="C106" s="33" t="s">
        <v>985</v>
      </c>
      <c r="D106" s="35"/>
      <c r="E106" s="35"/>
      <c r="F106" s="35"/>
      <c r="G106" s="35"/>
      <c r="H106" s="34"/>
      <c r="I106" s="34"/>
      <c r="J106" s="34"/>
      <c r="K106" s="34"/>
      <c r="L106" s="23" t="s">
        <v>1029</v>
      </c>
      <c r="M106" s="21" t="s">
        <v>336</v>
      </c>
      <c r="N106" s="20" t="s">
        <v>392</v>
      </c>
      <c r="O106" s="20" t="s">
        <v>392</v>
      </c>
      <c r="P106" s="32"/>
      <c r="Q106" s="34"/>
      <c r="R106" s="34"/>
      <c r="S106" s="34"/>
      <c r="T106" s="5">
        <f t="shared" si="7"/>
      </c>
      <c r="U106" s="5">
        <f t="shared" si="8"/>
        <v>0</v>
      </c>
      <c r="V106" s="5">
        <f t="shared" si="9"/>
        <v>0</v>
      </c>
      <c r="W106" s="5">
        <f t="shared" si="10"/>
        <v>1</v>
      </c>
      <c r="X106" s="5">
        <f t="shared" si="11"/>
        <v>0</v>
      </c>
      <c r="Y106" s="5">
        <f t="shared" si="12"/>
        <v>1</v>
      </c>
      <c r="Z106" s="5">
        <f t="shared" si="13"/>
        <v>1</v>
      </c>
    </row>
    <row r="107" spans="1:26" ht="18.75" customHeight="1">
      <c r="A107" s="7" t="s">
        <v>169</v>
      </c>
      <c r="B107" s="33" t="s">
        <v>982</v>
      </c>
      <c r="C107" s="33" t="s">
        <v>983</v>
      </c>
      <c r="D107" s="35"/>
      <c r="E107" s="35"/>
      <c r="F107" s="35"/>
      <c r="G107" s="35"/>
      <c r="H107" s="34"/>
      <c r="I107" s="34"/>
      <c r="J107" s="34"/>
      <c r="K107" s="34"/>
      <c r="L107" s="23" t="s">
        <v>1028</v>
      </c>
      <c r="M107" s="19" t="s">
        <v>334</v>
      </c>
      <c r="N107" s="36" t="s">
        <v>190</v>
      </c>
      <c r="O107" s="21" t="s">
        <v>336</v>
      </c>
      <c r="P107" s="32"/>
      <c r="Q107" s="34"/>
      <c r="R107" s="34"/>
      <c r="S107" s="34"/>
      <c r="T107" s="5">
        <f t="shared" si="7"/>
      </c>
      <c r="U107" s="5">
        <f t="shared" si="8"/>
        <v>0</v>
      </c>
      <c r="V107" s="5">
        <f t="shared" si="9"/>
        <v>0</v>
      </c>
      <c r="W107" s="5">
        <f t="shared" si="10"/>
        <v>2</v>
      </c>
      <c r="X107" s="5">
        <f t="shared" si="11"/>
        <v>0</v>
      </c>
      <c r="Y107" s="5">
        <f t="shared" si="12"/>
        <v>2</v>
      </c>
      <c r="Z107" s="5">
        <f t="shared" si="13"/>
        <v>1</v>
      </c>
    </row>
    <row r="108" spans="1:26" ht="18.75" customHeight="1">
      <c r="A108" s="7" t="s">
        <v>170</v>
      </c>
      <c r="B108" s="10" t="s">
        <v>696</v>
      </c>
      <c r="C108" s="11" t="s">
        <v>697</v>
      </c>
      <c r="D108" s="18"/>
      <c r="E108" s="18"/>
      <c r="F108" s="18"/>
      <c r="G108" s="22"/>
      <c r="H108" s="23" t="s">
        <v>596</v>
      </c>
      <c r="I108" s="19" t="s">
        <v>334</v>
      </c>
      <c r="J108" s="19" t="s">
        <v>334</v>
      </c>
      <c r="K108" s="36" t="s">
        <v>190</v>
      </c>
      <c r="L108" s="23" t="s">
        <v>1005</v>
      </c>
      <c r="M108" s="19" t="s">
        <v>334</v>
      </c>
      <c r="N108" s="36" t="s">
        <v>190</v>
      </c>
      <c r="O108" s="36" t="s">
        <v>811</v>
      </c>
      <c r="P108" s="23"/>
      <c r="Q108" s="23"/>
      <c r="R108" s="23"/>
      <c r="S108" s="23"/>
      <c r="T108" s="5">
        <f t="shared" si="7"/>
      </c>
      <c r="U108" s="5">
        <f t="shared" si="8"/>
        <v>0</v>
      </c>
      <c r="V108" s="5">
        <f t="shared" si="9"/>
        <v>2</v>
      </c>
      <c r="W108" s="5">
        <f t="shared" si="10"/>
        <v>1</v>
      </c>
      <c r="X108" s="5">
        <f t="shared" si="11"/>
        <v>0</v>
      </c>
      <c r="Y108" s="5">
        <f t="shared" si="12"/>
        <v>3</v>
      </c>
      <c r="Z108" s="5">
        <f t="shared" si="13"/>
        <v>2</v>
      </c>
    </row>
    <row r="109" spans="1:26" ht="18.75" customHeight="1">
      <c r="A109" s="7" t="s">
        <v>171</v>
      </c>
      <c r="B109" s="33" t="s">
        <v>980</v>
      </c>
      <c r="C109" s="33" t="s">
        <v>981</v>
      </c>
      <c r="D109" s="35"/>
      <c r="E109" s="35"/>
      <c r="F109" s="35"/>
      <c r="G109" s="35"/>
      <c r="H109" s="34"/>
      <c r="I109" s="34"/>
      <c r="J109" s="34"/>
      <c r="K109" s="34"/>
      <c r="L109" s="23" t="s">
        <v>1027</v>
      </c>
      <c r="M109" s="21" t="s">
        <v>336</v>
      </c>
      <c r="N109" s="21" t="s">
        <v>336</v>
      </c>
      <c r="O109" s="21" t="s">
        <v>336</v>
      </c>
      <c r="P109" s="32"/>
      <c r="Q109" s="34"/>
      <c r="R109" s="34"/>
      <c r="S109" s="34"/>
      <c r="T109" s="5">
        <f t="shared" si="7"/>
      </c>
      <c r="U109" s="5">
        <f t="shared" si="8"/>
        <v>0</v>
      </c>
      <c r="V109" s="5">
        <f t="shared" si="9"/>
        <v>0</v>
      </c>
      <c r="W109" s="5">
        <f t="shared" si="10"/>
        <v>3</v>
      </c>
      <c r="X109" s="5">
        <f t="shared" si="11"/>
        <v>0</v>
      </c>
      <c r="Y109" s="5">
        <f t="shared" si="12"/>
        <v>3</v>
      </c>
      <c r="Z109" s="5">
        <f t="shared" si="13"/>
        <v>1</v>
      </c>
    </row>
    <row r="110" spans="1:26" ht="18.75" customHeight="1">
      <c r="A110" s="7" t="s">
        <v>172</v>
      </c>
      <c r="B110" s="10" t="s">
        <v>668</v>
      </c>
      <c r="C110" s="11" t="s">
        <v>669</v>
      </c>
      <c r="D110" s="18"/>
      <c r="E110" s="18"/>
      <c r="F110" s="18"/>
      <c r="G110" s="22"/>
      <c r="H110" s="23" t="s">
        <v>582</v>
      </c>
      <c r="I110" s="19" t="s">
        <v>334</v>
      </c>
      <c r="J110" s="19" t="s">
        <v>334</v>
      </c>
      <c r="K110" s="36" t="s">
        <v>190</v>
      </c>
      <c r="L110" s="24"/>
      <c r="M110" s="24"/>
      <c r="N110" s="23"/>
      <c r="O110" s="23"/>
      <c r="P110" s="23"/>
      <c r="Q110" s="23"/>
      <c r="R110" s="23"/>
      <c r="S110" s="23"/>
      <c r="T110" s="5">
        <f t="shared" si="7"/>
      </c>
      <c r="U110" s="5">
        <f t="shared" si="8"/>
        <v>0</v>
      </c>
      <c r="V110" s="5">
        <f t="shared" si="9"/>
        <v>2</v>
      </c>
      <c r="W110" s="5">
        <f t="shared" si="10"/>
        <v>0</v>
      </c>
      <c r="X110" s="5">
        <f t="shared" si="11"/>
        <v>0</v>
      </c>
      <c r="Y110" s="5">
        <f t="shared" si="12"/>
        <v>2</v>
      </c>
      <c r="Z110" s="5">
        <f t="shared" si="13"/>
        <v>1</v>
      </c>
    </row>
    <row r="111" spans="1:26" ht="18.75" customHeight="1">
      <c r="A111" s="7" t="s">
        <v>173</v>
      </c>
      <c r="B111" s="33" t="s">
        <v>967</v>
      </c>
      <c r="C111" s="33" t="s">
        <v>968</v>
      </c>
      <c r="D111" s="35"/>
      <c r="E111" s="35"/>
      <c r="F111" s="35"/>
      <c r="G111" s="35"/>
      <c r="H111" s="34"/>
      <c r="I111" s="34"/>
      <c r="J111" s="34"/>
      <c r="K111" s="34"/>
      <c r="L111" s="23" t="s">
        <v>1008</v>
      </c>
      <c r="M111" s="36" t="s">
        <v>190</v>
      </c>
      <c r="N111" s="19" t="s">
        <v>334</v>
      </c>
      <c r="O111" s="36" t="s">
        <v>811</v>
      </c>
      <c r="P111" s="32"/>
      <c r="Q111" s="34"/>
      <c r="R111" s="34"/>
      <c r="S111" s="34"/>
      <c r="T111" s="5">
        <f t="shared" si="7"/>
      </c>
      <c r="U111" s="5">
        <f t="shared" si="8"/>
        <v>0</v>
      </c>
      <c r="V111" s="5">
        <f t="shared" si="9"/>
        <v>0</v>
      </c>
      <c r="W111" s="5">
        <f t="shared" si="10"/>
        <v>1</v>
      </c>
      <c r="X111" s="5">
        <f t="shared" si="11"/>
        <v>0</v>
      </c>
      <c r="Y111" s="5">
        <f t="shared" si="12"/>
        <v>1</v>
      </c>
      <c r="Z111" s="5">
        <f t="shared" si="13"/>
        <v>1</v>
      </c>
    </row>
    <row r="112" spans="1:26" ht="18.75" customHeight="1">
      <c r="A112" s="7" t="s">
        <v>174</v>
      </c>
      <c r="B112" s="33" t="s">
        <v>965</v>
      </c>
      <c r="C112" s="33" t="s">
        <v>966</v>
      </c>
      <c r="D112" s="35"/>
      <c r="E112" s="35"/>
      <c r="F112" s="35"/>
      <c r="G112" s="35"/>
      <c r="H112" s="34"/>
      <c r="I112" s="34"/>
      <c r="J112" s="34"/>
      <c r="K112" s="34"/>
      <c r="L112" s="23" t="s">
        <v>1007</v>
      </c>
      <c r="M112" s="19" t="s">
        <v>334</v>
      </c>
      <c r="N112" s="19" t="s">
        <v>334</v>
      </c>
      <c r="O112" s="36" t="s">
        <v>811</v>
      </c>
      <c r="P112" s="32"/>
      <c r="Q112" s="34"/>
      <c r="R112" s="34"/>
      <c r="S112" s="34"/>
      <c r="T112" s="5">
        <f t="shared" si="7"/>
      </c>
      <c r="U112" s="5">
        <f t="shared" si="8"/>
        <v>0</v>
      </c>
      <c r="V112" s="5">
        <f t="shared" si="9"/>
        <v>0</v>
      </c>
      <c r="W112" s="5">
        <f t="shared" si="10"/>
        <v>2</v>
      </c>
      <c r="X112" s="5">
        <f t="shared" si="11"/>
        <v>0</v>
      </c>
      <c r="Y112" s="5">
        <f t="shared" si="12"/>
        <v>2</v>
      </c>
      <c r="Z112" s="5">
        <f t="shared" si="13"/>
        <v>1</v>
      </c>
    </row>
    <row r="113" spans="1:26" ht="18.75" customHeight="1">
      <c r="A113" s="7" t="s">
        <v>175</v>
      </c>
      <c r="B113" s="10" t="s">
        <v>289</v>
      </c>
      <c r="C113" s="11" t="s">
        <v>290</v>
      </c>
      <c r="D113" s="17" t="s">
        <v>365</v>
      </c>
      <c r="E113" s="19" t="s">
        <v>334</v>
      </c>
      <c r="F113" s="36" t="s">
        <v>190</v>
      </c>
      <c r="G113" s="36" t="s">
        <v>190</v>
      </c>
      <c r="H113" s="23" t="s">
        <v>543</v>
      </c>
      <c r="I113" s="19" t="s">
        <v>334</v>
      </c>
      <c r="J113" s="19" t="s">
        <v>334</v>
      </c>
      <c r="K113" s="36" t="s">
        <v>190</v>
      </c>
      <c r="L113" s="24"/>
      <c r="M113" s="24"/>
      <c r="N113" s="23"/>
      <c r="O113" s="23"/>
      <c r="P113" s="23"/>
      <c r="Q113" s="23"/>
      <c r="R113" s="23"/>
      <c r="S113" s="23"/>
      <c r="T113" s="5">
        <f t="shared" si="7"/>
      </c>
      <c r="U113" s="5">
        <f t="shared" si="8"/>
        <v>1</v>
      </c>
      <c r="V113" s="5">
        <f t="shared" si="9"/>
        <v>2</v>
      </c>
      <c r="W113" s="5">
        <f t="shared" si="10"/>
        <v>0</v>
      </c>
      <c r="X113" s="5">
        <f t="shared" si="11"/>
        <v>0</v>
      </c>
      <c r="Y113" s="5">
        <f t="shared" si="12"/>
        <v>3</v>
      </c>
      <c r="Z113" s="5">
        <f t="shared" si="13"/>
        <v>2</v>
      </c>
    </row>
    <row r="114" spans="1:26" ht="18.75" customHeight="1">
      <c r="A114" s="7" t="s">
        <v>176</v>
      </c>
      <c r="B114" s="10" t="s">
        <v>658</v>
      </c>
      <c r="C114" s="11" t="s">
        <v>659</v>
      </c>
      <c r="D114" s="18"/>
      <c r="E114" s="18"/>
      <c r="F114" s="18"/>
      <c r="G114" s="22"/>
      <c r="H114" s="23" t="s">
        <v>577</v>
      </c>
      <c r="I114" s="19" t="s">
        <v>334</v>
      </c>
      <c r="J114" s="36" t="s">
        <v>190</v>
      </c>
      <c r="K114" s="36" t="s">
        <v>190</v>
      </c>
      <c r="L114" s="23" t="s">
        <v>1013</v>
      </c>
      <c r="M114" s="36" t="s">
        <v>190</v>
      </c>
      <c r="N114" s="19" t="s">
        <v>334</v>
      </c>
      <c r="O114" s="19" t="s">
        <v>334</v>
      </c>
      <c r="P114" s="23"/>
      <c r="Q114" s="23"/>
      <c r="R114" s="23"/>
      <c r="S114" s="23"/>
      <c r="T114" s="5">
        <f t="shared" si="7"/>
      </c>
      <c r="U114" s="5">
        <f t="shared" si="8"/>
        <v>0</v>
      </c>
      <c r="V114" s="5">
        <f t="shared" si="9"/>
        <v>1</v>
      </c>
      <c r="W114" s="5">
        <f t="shared" si="10"/>
        <v>2</v>
      </c>
      <c r="X114" s="5">
        <f t="shared" si="11"/>
        <v>0</v>
      </c>
      <c r="Y114" s="5">
        <f t="shared" si="12"/>
        <v>3</v>
      </c>
      <c r="Z114" s="5">
        <f t="shared" si="13"/>
        <v>2</v>
      </c>
    </row>
    <row r="115" spans="1:26" ht="18.75" customHeight="1">
      <c r="A115" s="7" t="s">
        <v>177</v>
      </c>
      <c r="B115" s="10" t="s">
        <v>662</v>
      </c>
      <c r="C115" s="11" t="s">
        <v>663</v>
      </c>
      <c r="D115" s="18"/>
      <c r="E115" s="18"/>
      <c r="F115" s="18"/>
      <c r="G115" s="22"/>
      <c r="H115" s="23" t="s">
        <v>579</v>
      </c>
      <c r="I115" s="19" t="s">
        <v>334</v>
      </c>
      <c r="J115" s="19" t="s">
        <v>334</v>
      </c>
      <c r="K115" s="36" t="s">
        <v>190</v>
      </c>
      <c r="L115" s="24"/>
      <c r="M115" s="24"/>
      <c r="N115" s="23"/>
      <c r="O115" s="23"/>
      <c r="P115" s="23"/>
      <c r="Q115" s="23"/>
      <c r="R115" s="23"/>
      <c r="S115" s="23"/>
      <c r="T115" s="5">
        <f t="shared" si="7"/>
      </c>
      <c r="U115" s="5">
        <f t="shared" si="8"/>
        <v>0</v>
      </c>
      <c r="V115" s="5">
        <f t="shared" si="9"/>
        <v>2</v>
      </c>
      <c r="W115" s="5">
        <f t="shared" si="10"/>
        <v>0</v>
      </c>
      <c r="X115" s="5">
        <f t="shared" si="11"/>
        <v>0</v>
      </c>
      <c r="Y115" s="5">
        <f t="shared" si="12"/>
        <v>2</v>
      </c>
      <c r="Z115" s="5">
        <f t="shared" si="13"/>
        <v>1</v>
      </c>
    </row>
    <row r="116" spans="1:26" ht="18.75" customHeight="1">
      <c r="A116" s="7" t="s">
        <v>178</v>
      </c>
      <c r="B116" s="10" t="s">
        <v>635</v>
      </c>
      <c r="C116" s="11" t="s">
        <v>636</v>
      </c>
      <c r="D116" s="18"/>
      <c r="E116" s="18"/>
      <c r="F116" s="18"/>
      <c r="G116" s="22"/>
      <c r="H116" s="23" t="s">
        <v>562</v>
      </c>
      <c r="I116" s="19" t="s">
        <v>334</v>
      </c>
      <c r="J116" s="19" t="s">
        <v>334</v>
      </c>
      <c r="K116" s="36" t="s">
        <v>190</v>
      </c>
      <c r="L116" s="23" t="s">
        <v>1018</v>
      </c>
      <c r="M116" s="19" t="s">
        <v>334</v>
      </c>
      <c r="N116" s="36" t="s">
        <v>190</v>
      </c>
      <c r="O116" s="36" t="s">
        <v>811</v>
      </c>
      <c r="P116" s="23" t="s">
        <v>1338</v>
      </c>
      <c r="Q116" s="19" t="s">
        <v>334</v>
      </c>
      <c r="R116" s="19" t="s">
        <v>334</v>
      </c>
      <c r="S116" s="36" t="s">
        <v>811</v>
      </c>
      <c r="T116" s="5">
        <f t="shared" si="7"/>
      </c>
      <c r="U116" s="5">
        <f t="shared" si="8"/>
        <v>0</v>
      </c>
      <c r="V116" s="5">
        <f t="shared" si="9"/>
        <v>2</v>
      </c>
      <c r="W116" s="5">
        <f t="shared" si="10"/>
        <v>1</v>
      </c>
      <c r="X116" s="5">
        <f t="shared" si="11"/>
        <v>2</v>
      </c>
      <c r="Y116" s="5">
        <f t="shared" si="12"/>
        <v>5</v>
      </c>
      <c r="Z116" s="5">
        <f t="shared" si="13"/>
        <v>3</v>
      </c>
    </row>
    <row r="117" spans="1:26" ht="18.75" customHeight="1">
      <c r="A117" s="7" t="s">
        <v>179</v>
      </c>
      <c r="B117" s="10" t="s">
        <v>285</v>
      </c>
      <c r="C117" s="11" t="s">
        <v>286</v>
      </c>
      <c r="D117" s="17" t="s">
        <v>363</v>
      </c>
      <c r="E117" s="19" t="s">
        <v>334</v>
      </c>
      <c r="F117" s="19" t="s">
        <v>334</v>
      </c>
      <c r="G117" s="36" t="s">
        <v>190</v>
      </c>
      <c r="H117" s="23"/>
      <c r="I117" s="23"/>
      <c r="J117" s="23"/>
      <c r="K117" s="23"/>
      <c r="L117" s="24"/>
      <c r="M117" s="24"/>
      <c r="N117" s="23"/>
      <c r="O117" s="23"/>
      <c r="P117" s="23"/>
      <c r="Q117" s="23"/>
      <c r="R117" s="23"/>
      <c r="S117" s="23"/>
      <c r="T117" s="5">
        <f t="shared" si="7"/>
      </c>
      <c r="U117" s="5">
        <f t="shared" si="8"/>
        <v>2</v>
      </c>
      <c r="V117" s="5">
        <f t="shared" si="9"/>
        <v>0</v>
      </c>
      <c r="W117" s="5">
        <f t="shared" si="10"/>
        <v>0</v>
      </c>
      <c r="X117" s="5">
        <f t="shared" si="11"/>
        <v>0</v>
      </c>
      <c r="Y117" s="5">
        <f t="shared" si="12"/>
        <v>2</v>
      </c>
      <c r="Z117" s="5">
        <f t="shared" si="13"/>
        <v>1</v>
      </c>
    </row>
    <row r="118" spans="1:26" ht="18.75" customHeight="1">
      <c r="A118" s="7" t="s">
        <v>180</v>
      </c>
      <c r="B118" s="13" t="s">
        <v>324</v>
      </c>
      <c r="C118" s="13" t="s">
        <v>325</v>
      </c>
      <c r="D118" s="17" t="s">
        <v>381</v>
      </c>
      <c r="E118" s="19" t="s">
        <v>334</v>
      </c>
      <c r="F118" s="20" t="s">
        <v>393</v>
      </c>
      <c r="G118" s="20" t="s">
        <v>392</v>
      </c>
      <c r="H118" s="23"/>
      <c r="I118" s="23"/>
      <c r="J118" s="23"/>
      <c r="K118" s="23"/>
      <c r="L118" s="24"/>
      <c r="M118" s="24"/>
      <c r="N118" s="23"/>
      <c r="O118" s="23"/>
      <c r="P118" s="23"/>
      <c r="Q118" s="23"/>
      <c r="R118" s="23"/>
      <c r="S118" s="23"/>
      <c r="T118" s="5">
        <f t="shared" si="7"/>
      </c>
      <c r="U118" s="5">
        <f t="shared" si="8"/>
        <v>1</v>
      </c>
      <c r="V118" s="5">
        <f t="shared" si="9"/>
        <v>0</v>
      </c>
      <c r="W118" s="5">
        <f t="shared" si="10"/>
        <v>0</v>
      </c>
      <c r="X118" s="5">
        <f t="shared" si="11"/>
        <v>0</v>
      </c>
      <c r="Y118" s="5">
        <f t="shared" si="12"/>
        <v>1</v>
      </c>
      <c r="Z118" s="5">
        <f t="shared" si="13"/>
        <v>1</v>
      </c>
    </row>
    <row r="119" spans="1:26" ht="18.75" customHeight="1">
      <c r="A119" s="7" t="s">
        <v>181</v>
      </c>
      <c r="B119" s="10" t="s">
        <v>629</v>
      </c>
      <c r="C119" s="11" t="s">
        <v>630</v>
      </c>
      <c r="D119" s="18"/>
      <c r="E119" s="18"/>
      <c r="F119" s="18"/>
      <c r="G119" s="22"/>
      <c r="H119" s="23" t="s">
        <v>559</v>
      </c>
      <c r="I119" s="19" t="s">
        <v>334</v>
      </c>
      <c r="J119" s="19" t="s">
        <v>334</v>
      </c>
      <c r="K119" s="19" t="s">
        <v>334</v>
      </c>
      <c r="L119" s="24"/>
      <c r="M119" s="24"/>
      <c r="N119" s="23"/>
      <c r="O119" s="23"/>
      <c r="P119" s="23"/>
      <c r="Q119" s="23"/>
      <c r="R119" s="23"/>
      <c r="S119" s="23"/>
      <c r="T119" s="5">
        <f t="shared" si="7"/>
      </c>
      <c r="U119" s="5">
        <f t="shared" si="8"/>
        <v>0</v>
      </c>
      <c r="V119" s="5">
        <f t="shared" si="9"/>
        <v>3</v>
      </c>
      <c r="W119" s="5">
        <f t="shared" si="10"/>
        <v>0</v>
      </c>
      <c r="X119" s="5">
        <f t="shared" si="11"/>
        <v>0</v>
      </c>
      <c r="Y119" s="5">
        <f t="shared" si="12"/>
        <v>3</v>
      </c>
      <c r="Z119" s="5">
        <f t="shared" si="13"/>
        <v>1</v>
      </c>
    </row>
    <row r="120" spans="1:26" ht="18.75" customHeight="1">
      <c r="A120" s="7" t="s">
        <v>182</v>
      </c>
      <c r="B120" s="33" t="s">
        <v>1320</v>
      </c>
      <c r="C120" s="33" t="s">
        <v>1321</v>
      </c>
      <c r="D120" s="35"/>
      <c r="E120" s="35"/>
      <c r="F120" s="35"/>
      <c r="G120" s="35"/>
      <c r="H120" s="34"/>
      <c r="I120" s="34"/>
      <c r="J120" s="34"/>
      <c r="K120" s="34"/>
      <c r="L120" s="34"/>
      <c r="M120" s="34"/>
      <c r="N120" s="34"/>
      <c r="O120" s="34"/>
      <c r="P120" s="23" t="s">
        <v>1330</v>
      </c>
      <c r="Q120" s="36" t="s">
        <v>811</v>
      </c>
      <c r="R120" s="36" t="s">
        <v>811</v>
      </c>
      <c r="S120" s="19" t="s">
        <v>334</v>
      </c>
      <c r="T120" s="5">
        <f t="shared" si="7"/>
      </c>
      <c r="U120" s="5">
        <f t="shared" si="8"/>
        <v>0</v>
      </c>
      <c r="V120" s="5">
        <f t="shared" si="9"/>
        <v>0</v>
      </c>
      <c r="W120" s="5">
        <f t="shared" si="10"/>
        <v>0</v>
      </c>
      <c r="X120" s="5">
        <f t="shared" si="11"/>
        <v>1</v>
      </c>
      <c r="Y120" s="5">
        <f t="shared" si="12"/>
        <v>1</v>
      </c>
      <c r="Z120" s="5">
        <f t="shared" si="13"/>
        <v>1</v>
      </c>
    </row>
    <row r="121" spans="1:26" ht="18.75" customHeight="1">
      <c r="A121" s="7" t="s">
        <v>183</v>
      </c>
      <c r="B121" s="10" t="s">
        <v>684</v>
      </c>
      <c r="C121" s="11" t="s">
        <v>685</v>
      </c>
      <c r="D121" s="18"/>
      <c r="E121" s="18"/>
      <c r="F121" s="18"/>
      <c r="G121" s="22"/>
      <c r="H121" s="23" t="s">
        <v>590</v>
      </c>
      <c r="I121" s="19" t="s">
        <v>334</v>
      </c>
      <c r="J121" s="19" t="s">
        <v>334</v>
      </c>
      <c r="K121" s="36" t="s">
        <v>190</v>
      </c>
      <c r="L121" s="24"/>
      <c r="M121" s="24"/>
      <c r="N121" s="23"/>
      <c r="O121" s="23"/>
      <c r="P121" s="23"/>
      <c r="Q121" s="23"/>
      <c r="R121" s="23"/>
      <c r="S121" s="23"/>
      <c r="T121" s="5">
        <f t="shared" si="7"/>
      </c>
      <c r="U121" s="5">
        <f t="shared" si="8"/>
        <v>0</v>
      </c>
      <c r="V121" s="5">
        <f t="shared" si="9"/>
        <v>2</v>
      </c>
      <c r="W121" s="5">
        <f t="shared" si="10"/>
        <v>0</v>
      </c>
      <c r="X121" s="5">
        <f t="shared" si="11"/>
        <v>0</v>
      </c>
      <c r="Y121" s="5">
        <f t="shared" si="12"/>
        <v>2</v>
      </c>
      <c r="Z121" s="5">
        <f t="shared" si="13"/>
        <v>1</v>
      </c>
    </row>
    <row r="122" spans="1:26" ht="18.75" customHeight="1">
      <c r="A122" s="7" t="s">
        <v>184</v>
      </c>
      <c r="B122" s="10" t="s">
        <v>666</v>
      </c>
      <c r="C122" s="11" t="s">
        <v>667</v>
      </c>
      <c r="D122" s="18"/>
      <c r="E122" s="18"/>
      <c r="F122" s="18"/>
      <c r="G122" s="22"/>
      <c r="H122" s="23" t="s">
        <v>581</v>
      </c>
      <c r="I122" s="19" t="s">
        <v>334</v>
      </c>
      <c r="J122" s="19" t="s">
        <v>334</v>
      </c>
      <c r="K122" s="36" t="s">
        <v>190</v>
      </c>
      <c r="L122" s="24"/>
      <c r="M122" s="24"/>
      <c r="N122" s="23"/>
      <c r="O122" s="23"/>
      <c r="P122" s="23"/>
      <c r="Q122" s="23"/>
      <c r="R122" s="23"/>
      <c r="S122" s="23"/>
      <c r="T122" s="5">
        <f t="shared" si="7"/>
      </c>
      <c r="U122" s="5">
        <f t="shared" si="8"/>
        <v>0</v>
      </c>
      <c r="V122" s="5">
        <f t="shared" si="9"/>
        <v>2</v>
      </c>
      <c r="W122" s="5">
        <f t="shared" si="10"/>
        <v>0</v>
      </c>
      <c r="X122" s="5">
        <f t="shared" si="11"/>
        <v>0</v>
      </c>
      <c r="Y122" s="5">
        <f t="shared" si="12"/>
        <v>2</v>
      </c>
      <c r="Z122" s="5">
        <f t="shared" si="13"/>
        <v>1</v>
      </c>
    </row>
    <row r="123" spans="1:26" ht="18.75" customHeight="1">
      <c r="A123" s="7" t="s">
        <v>185</v>
      </c>
      <c r="B123" s="10" t="s">
        <v>704</v>
      </c>
      <c r="C123" s="11" t="s">
        <v>705</v>
      </c>
      <c r="D123" s="18"/>
      <c r="E123" s="18"/>
      <c r="F123" s="18"/>
      <c r="G123" s="22"/>
      <c r="H123" s="23" t="s">
        <v>600</v>
      </c>
      <c r="I123" s="19" t="s">
        <v>334</v>
      </c>
      <c r="J123" s="36" t="s">
        <v>190</v>
      </c>
      <c r="K123" s="20" t="s">
        <v>392</v>
      </c>
      <c r="L123" s="24"/>
      <c r="M123" s="24"/>
      <c r="N123" s="23"/>
      <c r="O123" s="23"/>
      <c r="P123" s="23"/>
      <c r="Q123" s="23"/>
      <c r="R123" s="23"/>
      <c r="S123" s="23"/>
      <c r="T123" s="5">
        <f t="shared" si="7"/>
      </c>
      <c r="U123" s="5">
        <f t="shared" si="8"/>
        <v>0</v>
      </c>
      <c r="V123" s="5">
        <f t="shared" si="9"/>
        <v>1</v>
      </c>
      <c r="W123" s="5">
        <f t="shared" si="10"/>
        <v>0</v>
      </c>
      <c r="X123" s="5">
        <f t="shared" si="11"/>
        <v>0</v>
      </c>
      <c r="Y123" s="5">
        <f t="shared" si="12"/>
        <v>1</v>
      </c>
      <c r="Z123" s="5">
        <f t="shared" si="13"/>
        <v>1</v>
      </c>
    </row>
    <row r="124" spans="1:26" ht="18.75" customHeight="1">
      <c r="A124" s="7" t="s">
        <v>986</v>
      </c>
      <c r="B124" s="10" t="s">
        <v>243</v>
      </c>
      <c r="C124" s="11" t="s">
        <v>244</v>
      </c>
      <c r="D124" s="17" t="s">
        <v>342</v>
      </c>
      <c r="E124" s="19" t="s">
        <v>334</v>
      </c>
      <c r="F124" s="36" t="s">
        <v>190</v>
      </c>
      <c r="G124" s="36" t="s">
        <v>190</v>
      </c>
      <c r="H124" s="23"/>
      <c r="I124" s="23"/>
      <c r="J124" s="23"/>
      <c r="K124" s="23"/>
      <c r="L124" s="24"/>
      <c r="M124" s="24"/>
      <c r="N124" s="23"/>
      <c r="O124" s="23"/>
      <c r="P124" s="23"/>
      <c r="Q124" s="23"/>
      <c r="R124" s="23"/>
      <c r="S124" s="23"/>
      <c r="T124" s="5">
        <f t="shared" si="7"/>
      </c>
      <c r="U124" s="5">
        <f t="shared" si="8"/>
        <v>1</v>
      </c>
      <c r="V124" s="5">
        <f t="shared" si="9"/>
        <v>0</v>
      </c>
      <c r="W124" s="5">
        <f t="shared" si="10"/>
        <v>0</v>
      </c>
      <c r="X124" s="5">
        <f t="shared" si="11"/>
        <v>0</v>
      </c>
      <c r="Y124" s="5">
        <f t="shared" si="12"/>
        <v>1</v>
      </c>
      <c r="Z124" s="5">
        <f t="shared" si="13"/>
        <v>1</v>
      </c>
    </row>
    <row r="125" spans="1:26" ht="18.75" customHeight="1">
      <c r="A125" s="7" t="s">
        <v>987</v>
      </c>
      <c r="B125" s="10" t="s">
        <v>678</v>
      </c>
      <c r="C125" s="11" t="s">
        <v>679</v>
      </c>
      <c r="D125" s="18"/>
      <c r="E125" s="18"/>
      <c r="F125" s="18"/>
      <c r="G125" s="22"/>
      <c r="H125" s="23" t="s">
        <v>587</v>
      </c>
      <c r="I125" s="19" t="s">
        <v>334</v>
      </c>
      <c r="J125" s="19" t="s">
        <v>334</v>
      </c>
      <c r="K125" s="36" t="s">
        <v>190</v>
      </c>
      <c r="L125" s="24"/>
      <c r="M125" s="24"/>
      <c r="N125" s="23"/>
      <c r="O125" s="23"/>
      <c r="P125" s="23"/>
      <c r="Q125" s="23"/>
      <c r="R125" s="23"/>
      <c r="S125" s="23"/>
      <c r="T125" s="5">
        <f t="shared" si="7"/>
      </c>
      <c r="U125" s="5">
        <f t="shared" si="8"/>
        <v>0</v>
      </c>
      <c r="V125" s="5">
        <f t="shared" si="9"/>
        <v>2</v>
      </c>
      <c r="W125" s="5">
        <f t="shared" si="10"/>
        <v>0</v>
      </c>
      <c r="X125" s="5">
        <f t="shared" si="11"/>
        <v>0</v>
      </c>
      <c r="Y125" s="5">
        <f t="shared" si="12"/>
        <v>2</v>
      </c>
      <c r="Z125" s="5">
        <f t="shared" si="13"/>
        <v>1</v>
      </c>
    </row>
    <row r="126" spans="1:26" ht="18.75" customHeight="1">
      <c r="A126" s="7" t="s">
        <v>988</v>
      </c>
      <c r="B126" s="10" t="s">
        <v>686</v>
      </c>
      <c r="C126" s="11" t="s">
        <v>687</v>
      </c>
      <c r="D126" s="18"/>
      <c r="E126" s="18"/>
      <c r="F126" s="18"/>
      <c r="G126" s="22"/>
      <c r="H126" s="23" t="s">
        <v>591</v>
      </c>
      <c r="I126" s="36" t="s">
        <v>190</v>
      </c>
      <c r="J126" s="19" t="s">
        <v>334</v>
      </c>
      <c r="K126" s="36" t="s">
        <v>190</v>
      </c>
      <c r="L126" s="23" t="s">
        <v>1016</v>
      </c>
      <c r="M126" s="36" t="s">
        <v>190</v>
      </c>
      <c r="N126" s="19" t="s">
        <v>334</v>
      </c>
      <c r="O126" s="36" t="s">
        <v>811</v>
      </c>
      <c r="P126" s="23"/>
      <c r="Q126" s="23"/>
      <c r="R126" s="23"/>
      <c r="S126" s="23"/>
      <c r="T126" s="5">
        <f t="shared" si="7"/>
      </c>
      <c r="U126" s="5">
        <f t="shared" si="8"/>
        <v>0</v>
      </c>
      <c r="V126" s="5">
        <f t="shared" si="9"/>
        <v>1</v>
      </c>
      <c r="W126" s="5">
        <f t="shared" si="10"/>
        <v>1</v>
      </c>
      <c r="X126" s="5">
        <f t="shared" si="11"/>
        <v>0</v>
      </c>
      <c r="Y126" s="5">
        <f t="shared" si="12"/>
        <v>2</v>
      </c>
      <c r="Z126" s="5">
        <f t="shared" si="13"/>
        <v>2</v>
      </c>
    </row>
    <row r="127" spans="1:26" ht="18.75" customHeight="1">
      <c r="A127" s="7" t="s">
        <v>989</v>
      </c>
      <c r="B127" s="10" t="s">
        <v>253</v>
      </c>
      <c r="C127" s="11" t="s">
        <v>254</v>
      </c>
      <c r="D127" s="17" t="s">
        <v>347</v>
      </c>
      <c r="E127" s="19" t="s">
        <v>334</v>
      </c>
      <c r="F127" s="19" t="s">
        <v>334</v>
      </c>
      <c r="G127" s="36" t="s">
        <v>190</v>
      </c>
      <c r="H127" s="23" t="s">
        <v>537</v>
      </c>
      <c r="I127" s="19" t="s">
        <v>334</v>
      </c>
      <c r="J127" s="19" t="s">
        <v>334</v>
      </c>
      <c r="K127" s="36" t="s">
        <v>190</v>
      </c>
      <c r="L127" s="23" t="s">
        <v>1011</v>
      </c>
      <c r="M127" s="36" t="s">
        <v>190</v>
      </c>
      <c r="N127" s="19" t="s">
        <v>334</v>
      </c>
      <c r="O127" s="36" t="s">
        <v>811</v>
      </c>
      <c r="P127" s="23"/>
      <c r="Q127" s="23"/>
      <c r="R127" s="23"/>
      <c r="S127" s="23"/>
      <c r="T127" s="5">
        <f t="shared" si="7"/>
      </c>
      <c r="U127" s="5">
        <f t="shared" si="8"/>
        <v>2</v>
      </c>
      <c r="V127" s="5">
        <f t="shared" si="9"/>
        <v>2</v>
      </c>
      <c r="W127" s="5">
        <f t="shared" si="10"/>
        <v>1</v>
      </c>
      <c r="X127" s="5">
        <f t="shared" si="11"/>
        <v>0</v>
      </c>
      <c r="Y127" s="5">
        <f t="shared" si="12"/>
        <v>5</v>
      </c>
      <c r="Z127" s="5">
        <f t="shared" si="13"/>
        <v>3</v>
      </c>
    </row>
    <row r="128" spans="1:26" ht="18.75" customHeight="1">
      <c r="A128" s="7" t="s">
        <v>990</v>
      </c>
      <c r="B128" s="10" t="s">
        <v>267</v>
      </c>
      <c r="C128" s="11" t="s">
        <v>268</v>
      </c>
      <c r="D128" s="17" t="s">
        <v>354</v>
      </c>
      <c r="E128" s="19" t="s">
        <v>334</v>
      </c>
      <c r="F128" s="19" t="s">
        <v>334</v>
      </c>
      <c r="G128" s="19" t="s">
        <v>334</v>
      </c>
      <c r="H128" s="23" t="s">
        <v>540</v>
      </c>
      <c r="I128" s="19" t="s">
        <v>334</v>
      </c>
      <c r="J128" s="19" t="s">
        <v>334</v>
      </c>
      <c r="K128" s="36" t="s">
        <v>190</v>
      </c>
      <c r="L128" s="24"/>
      <c r="M128" s="24"/>
      <c r="N128" s="23"/>
      <c r="O128" s="23"/>
      <c r="P128" s="23"/>
      <c r="Q128" s="23"/>
      <c r="R128" s="23"/>
      <c r="S128" s="23"/>
      <c r="T128" s="5">
        <f t="shared" si="7"/>
      </c>
      <c r="U128" s="5">
        <f t="shared" si="8"/>
        <v>3</v>
      </c>
      <c r="V128" s="5">
        <f t="shared" si="9"/>
        <v>2</v>
      </c>
      <c r="W128" s="5">
        <f t="shared" si="10"/>
        <v>0</v>
      </c>
      <c r="X128" s="5">
        <f t="shared" si="11"/>
        <v>0</v>
      </c>
      <c r="Y128" s="5">
        <f t="shared" si="12"/>
        <v>5</v>
      </c>
      <c r="Z128" s="5">
        <f t="shared" si="13"/>
        <v>2</v>
      </c>
    </row>
    <row r="129" spans="1:26" ht="18.75" customHeight="1">
      <c r="A129" s="7" t="s">
        <v>991</v>
      </c>
      <c r="B129" s="33" t="s">
        <v>1322</v>
      </c>
      <c r="C129" s="33" t="s">
        <v>1323</v>
      </c>
      <c r="D129" s="35"/>
      <c r="E129" s="35"/>
      <c r="F129" s="35"/>
      <c r="G129" s="35"/>
      <c r="H129" s="34"/>
      <c r="I129" s="34"/>
      <c r="J129" s="34"/>
      <c r="K129" s="34"/>
      <c r="L129" s="34"/>
      <c r="M129" s="34"/>
      <c r="N129" s="34"/>
      <c r="O129" s="34"/>
      <c r="P129" s="23" t="s">
        <v>1332</v>
      </c>
      <c r="Q129" s="36" t="s">
        <v>811</v>
      </c>
      <c r="R129" s="36" t="s">
        <v>811</v>
      </c>
      <c r="S129" s="19" t="s">
        <v>334</v>
      </c>
      <c r="T129" s="5">
        <f t="shared" si="7"/>
      </c>
      <c r="U129" s="5">
        <f t="shared" si="8"/>
        <v>0</v>
      </c>
      <c r="V129" s="5">
        <f t="shared" si="9"/>
        <v>0</v>
      </c>
      <c r="W129" s="5">
        <f t="shared" si="10"/>
        <v>0</v>
      </c>
      <c r="X129" s="5">
        <f t="shared" si="11"/>
        <v>1</v>
      </c>
      <c r="Y129" s="5">
        <f t="shared" si="12"/>
        <v>1</v>
      </c>
      <c r="Z129" s="5">
        <f t="shared" si="13"/>
        <v>1</v>
      </c>
    </row>
    <row r="130" spans="1:26" ht="18.75" customHeight="1">
      <c r="A130" s="7" t="s">
        <v>992</v>
      </c>
      <c r="B130" s="13" t="s">
        <v>320</v>
      </c>
      <c r="C130" s="13" t="s">
        <v>321</v>
      </c>
      <c r="D130" s="17" t="s">
        <v>380</v>
      </c>
      <c r="E130" s="19" t="s">
        <v>334</v>
      </c>
      <c r="F130" s="19" t="s">
        <v>334</v>
      </c>
      <c r="G130" s="19" t="s">
        <v>334</v>
      </c>
      <c r="H130" s="23"/>
      <c r="I130" s="23"/>
      <c r="J130" s="23"/>
      <c r="K130" s="23"/>
      <c r="L130" s="24"/>
      <c r="M130" s="24"/>
      <c r="N130" s="23"/>
      <c r="O130" s="23"/>
      <c r="P130" s="23" t="s">
        <v>1342</v>
      </c>
      <c r="Q130" s="19" t="s">
        <v>334</v>
      </c>
      <c r="R130" s="19" t="s">
        <v>334</v>
      </c>
      <c r="S130" s="19" t="s">
        <v>334</v>
      </c>
      <c r="T130" s="5">
        <f aca="true" t="shared" si="14" ref="T130:T138">IF(C130=C131,"&lt;(￣3￣)&gt;","")</f>
      </c>
      <c r="U130" s="5">
        <f t="shared" si="8"/>
        <v>3</v>
      </c>
      <c r="V130" s="5">
        <f t="shared" si="9"/>
        <v>0</v>
      </c>
      <c r="W130" s="5">
        <f t="shared" si="10"/>
        <v>0</v>
      </c>
      <c r="X130" s="5">
        <f t="shared" si="11"/>
        <v>3</v>
      </c>
      <c r="Y130" s="5">
        <f t="shared" si="12"/>
        <v>6</v>
      </c>
      <c r="Z130" s="5">
        <f t="shared" si="13"/>
        <v>2</v>
      </c>
    </row>
    <row r="131" spans="1:26" ht="18.75" customHeight="1">
      <c r="A131" s="7" t="s">
        <v>993</v>
      </c>
      <c r="B131" s="10" t="s">
        <v>692</v>
      </c>
      <c r="C131" s="11" t="s">
        <v>693</v>
      </c>
      <c r="D131" s="18"/>
      <c r="E131" s="18"/>
      <c r="F131" s="18"/>
      <c r="G131" s="22"/>
      <c r="H131" s="23" t="s">
        <v>594</v>
      </c>
      <c r="I131" s="19" t="s">
        <v>334</v>
      </c>
      <c r="J131" s="36" t="s">
        <v>190</v>
      </c>
      <c r="K131" s="36" t="s">
        <v>190</v>
      </c>
      <c r="L131" s="24"/>
      <c r="M131" s="24"/>
      <c r="N131" s="23"/>
      <c r="O131" s="23"/>
      <c r="P131" s="23"/>
      <c r="Q131" s="23"/>
      <c r="R131" s="23"/>
      <c r="S131" s="23"/>
      <c r="T131" s="5">
        <f t="shared" si="14"/>
      </c>
      <c r="U131" s="5">
        <f t="shared" si="8"/>
        <v>0</v>
      </c>
      <c r="V131" s="5">
        <f t="shared" si="9"/>
        <v>1</v>
      </c>
      <c r="W131" s="5">
        <f t="shared" si="10"/>
        <v>0</v>
      </c>
      <c r="X131" s="5">
        <f t="shared" si="11"/>
        <v>0</v>
      </c>
      <c r="Y131" s="5">
        <f t="shared" si="12"/>
        <v>1</v>
      </c>
      <c r="Z131" s="5">
        <f t="shared" si="13"/>
        <v>1</v>
      </c>
    </row>
    <row r="132" spans="1:26" ht="18.75" customHeight="1">
      <c r="A132" s="7" t="s">
        <v>994</v>
      </c>
      <c r="B132" s="10" t="s">
        <v>233</v>
      </c>
      <c r="C132" s="11" t="s">
        <v>234</v>
      </c>
      <c r="D132" s="17" t="s">
        <v>337</v>
      </c>
      <c r="E132" s="19" t="s">
        <v>334</v>
      </c>
      <c r="F132" s="19" t="s">
        <v>334</v>
      </c>
      <c r="G132" s="36" t="s">
        <v>190</v>
      </c>
      <c r="H132" s="23"/>
      <c r="I132" s="23"/>
      <c r="J132" s="23"/>
      <c r="K132" s="23"/>
      <c r="L132" s="24"/>
      <c r="M132" s="24"/>
      <c r="N132" s="23"/>
      <c r="O132" s="23"/>
      <c r="P132" s="23"/>
      <c r="Q132" s="23"/>
      <c r="R132" s="23"/>
      <c r="S132" s="23"/>
      <c r="T132" s="5">
        <f t="shared" si="14"/>
      </c>
      <c r="U132" s="5">
        <f t="shared" si="8"/>
        <v>2</v>
      </c>
      <c r="V132" s="5">
        <f t="shared" si="9"/>
        <v>0</v>
      </c>
      <c r="W132" s="5">
        <f t="shared" si="10"/>
        <v>0</v>
      </c>
      <c r="X132" s="5">
        <f t="shared" si="11"/>
        <v>0</v>
      </c>
      <c r="Y132" s="5">
        <f t="shared" si="12"/>
        <v>2</v>
      </c>
      <c r="Z132" s="5">
        <f t="shared" si="13"/>
        <v>1</v>
      </c>
    </row>
    <row r="133" spans="1:26" ht="18.75" customHeight="1">
      <c r="A133" s="7" t="s">
        <v>995</v>
      </c>
      <c r="B133" s="13" t="s">
        <v>328</v>
      </c>
      <c r="C133" s="13" t="s">
        <v>329</v>
      </c>
      <c r="D133" s="17" t="s">
        <v>383</v>
      </c>
      <c r="E133" s="19" t="s">
        <v>334</v>
      </c>
      <c r="F133" s="19" t="s">
        <v>334</v>
      </c>
      <c r="G133" s="36" t="s">
        <v>190</v>
      </c>
      <c r="H133" s="23"/>
      <c r="I133" s="23"/>
      <c r="J133" s="23"/>
      <c r="K133" s="23"/>
      <c r="L133" s="24"/>
      <c r="M133" s="24"/>
      <c r="N133" s="23"/>
      <c r="O133" s="23"/>
      <c r="P133" s="23"/>
      <c r="Q133" s="23"/>
      <c r="R133" s="23"/>
      <c r="S133" s="23"/>
      <c r="T133" s="5">
        <f t="shared" si="14"/>
      </c>
      <c r="U133" s="5">
        <f t="shared" si="8"/>
        <v>2</v>
      </c>
      <c r="V133" s="5">
        <f t="shared" si="9"/>
        <v>0</v>
      </c>
      <c r="W133" s="5">
        <f t="shared" si="10"/>
        <v>0</v>
      </c>
      <c r="X133" s="5">
        <f t="shared" si="11"/>
        <v>0</v>
      </c>
      <c r="Y133" s="5">
        <f t="shared" si="12"/>
        <v>2</v>
      </c>
      <c r="Z133" s="5">
        <f t="shared" si="13"/>
        <v>1</v>
      </c>
    </row>
    <row r="134" spans="1:26" ht="18.75" customHeight="1">
      <c r="A134" s="7" t="s">
        <v>996</v>
      </c>
      <c r="B134" s="10" t="s">
        <v>617</v>
      </c>
      <c r="C134" s="11" t="s">
        <v>618</v>
      </c>
      <c r="D134" s="18"/>
      <c r="E134" s="18"/>
      <c r="F134" s="18"/>
      <c r="G134" s="22"/>
      <c r="H134" s="23" t="s">
        <v>553</v>
      </c>
      <c r="I134" s="19" t="s">
        <v>334</v>
      </c>
      <c r="J134" s="19" t="s">
        <v>334</v>
      </c>
      <c r="K134" s="19" t="s">
        <v>334</v>
      </c>
      <c r="L134" s="24"/>
      <c r="M134" s="24"/>
      <c r="N134" s="23"/>
      <c r="O134" s="23"/>
      <c r="P134" s="23"/>
      <c r="Q134" s="23"/>
      <c r="R134" s="23"/>
      <c r="S134" s="23"/>
      <c r="T134" s="5">
        <f t="shared" si="14"/>
      </c>
      <c r="U134" s="5">
        <f t="shared" si="8"/>
        <v>0</v>
      </c>
      <c r="V134" s="5">
        <f t="shared" si="9"/>
        <v>3</v>
      </c>
      <c r="W134" s="5">
        <f t="shared" si="10"/>
        <v>0</v>
      </c>
      <c r="X134" s="5">
        <f t="shared" si="11"/>
        <v>0</v>
      </c>
      <c r="Y134" s="5">
        <f t="shared" si="12"/>
        <v>3</v>
      </c>
      <c r="Z134" s="5">
        <f t="shared" si="13"/>
        <v>1</v>
      </c>
    </row>
    <row r="135" spans="1:26" ht="18.75" customHeight="1">
      <c r="A135" s="7" t="s">
        <v>997</v>
      </c>
      <c r="B135" s="10" t="s">
        <v>625</v>
      </c>
      <c r="C135" s="11" t="s">
        <v>626</v>
      </c>
      <c r="D135" s="18"/>
      <c r="E135" s="18"/>
      <c r="F135" s="18"/>
      <c r="G135" s="22"/>
      <c r="H135" s="23" t="s">
        <v>557</v>
      </c>
      <c r="I135" s="19" t="s">
        <v>334</v>
      </c>
      <c r="J135" s="19" t="s">
        <v>334</v>
      </c>
      <c r="K135" s="19" t="s">
        <v>334</v>
      </c>
      <c r="L135" s="24"/>
      <c r="M135" s="24"/>
      <c r="N135" s="23"/>
      <c r="O135" s="23"/>
      <c r="P135" s="23"/>
      <c r="Q135" s="23"/>
      <c r="R135" s="23"/>
      <c r="S135" s="23"/>
      <c r="T135" s="5">
        <f t="shared" si="14"/>
      </c>
      <c r="U135" s="5">
        <f t="shared" si="8"/>
        <v>0</v>
      </c>
      <c r="V135" s="5">
        <f t="shared" si="9"/>
        <v>3</v>
      </c>
      <c r="W135" s="5">
        <f t="shared" si="10"/>
        <v>0</v>
      </c>
      <c r="X135" s="5">
        <f t="shared" si="11"/>
        <v>0</v>
      </c>
      <c r="Y135" s="5">
        <f t="shared" si="12"/>
        <v>3</v>
      </c>
      <c r="Z135" s="5">
        <f t="shared" si="13"/>
        <v>1</v>
      </c>
    </row>
    <row r="136" spans="1:26" ht="18.75" customHeight="1">
      <c r="A136" s="7" t="s">
        <v>998</v>
      </c>
      <c r="B136" s="10" t="s">
        <v>263</v>
      </c>
      <c r="C136" s="11" t="s">
        <v>264</v>
      </c>
      <c r="D136" s="17" t="s">
        <v>352</v>
      </c>
      <c r="E136" s="19" t="s">
        <v>334</v>
      </c>
      <c r="F136" s="36" t="s">
        <v>190</v>
      </c>
      <c r="G136" s="36" t="s">
        <v>190</v>
      </c>
      <c r="H136" s="23" t="s">
        <v>539</v>
      </c>
      <c r="I136" s="19" t="s">
        <v>334</v>
      </c>
      <c r="J136" s="36" t="s">
        <v>190</v>
      </c>
      <c r="K136" s="36" t="s">
        <v>190</v>
      </c>
      <c r="L136" s="24"/>
      <c r="M136" s="24"/>
      <c r="N136" s="23"/>
      <c r="O136" s="23"/>
      <c r="P136" s="23"/>
      <c r="Q136" s="23"/>
      <c r="R136" s="23"/>
      <c r="S136" s="23"/>
      <c r="T136" s="5">
        <f t="shared" si="14"/>
      </c>
      <c r="U136" s="5">
        <f>COUNTIF(E136:G136,"不合格")+COUNTIF(E136:G136,"缺考")</f>
        <v>1</v>
      </c>
      <c r="V136" s="5">
        <f>COUNTIF(I136:K136,"不合格")+COUNTIF(I136:K136,"缺考")</f>
        <v>1</v>
      </c>
      <c r="W136" s="5">
        <f>COUNTIF(M136:O136,"不合格")+COUNTIF(M136:O136,"缺考")</f>
        <v>0</v>
      </c>
      <c r="X136" s="5">
        <f>COUNTIF(Q136:S136,"不合格")+COUNTIF(Q136:S136,"缺考")</f>
        <v>0</v>
      </c>
      <c r="Y136" s="5">
        <f>SUM(U136:X136)</f>
        <v>2</v>
      </c>
      <c r="Z136" s="5">
        <f>COUNTIF(U136:X136,"&gt;0")</f>
        <v>2</v>
      </c>
    </row>
    <row r="137" spans="1:26" ht="18.75" customHeight="1">
      <c r="A137" s="7" t="s">
        <v>999</v>
      </c>
      <c r="B137" s="10" t="s">
        <v>710</v>
      </c>
      <c r="C137" s="11" t="s">
        <v>711</v>
      </c>
      <c r="D137" s="18"/>
      <c r="E137" s="18"/>
      <c r="F137" s="18"/>
      <c r="G137" s="22"/>
      <c r="H137" s="23" t="s">
        <v>603</v>
      </c>
      <c r="I137" s="19" t="s">
        <v>334</v>
      </c>
      <c r="J137" s="20" t="s">
        <v>392</v>
      </c>
      <c r="K137" s="20" t="s">
        <v>392</v>
      </c>
      <c r="L137" s="24"/>
      <c r="M137" s="24"/>
      <c r="N137" s="23"/>
      <c r="O137" s="23"/>
      <c r="P137" s="23"/>
      <c r="Q137" s="23"/>
      <c r="R137" s="23"/>
      <c r="S137" s="23"/>
      <c r="T137" s="5">
        <f t="shared" si="14"/>
      </c>
      <c r="U137" s="5">
        <f>COUNTIF(E137:G137,"不合格")+COUNTIF(E137:G137,"缺考")</f>
        <v>0</v>
      </c>
      <c r="V137" s="5">
        <f>COUNTIF(I137:K137,"不合格")+COUNTIF(I137:K137,"缺考")</f>
        <v>1</v>
      </c>
      <c r="W137" s="5">
        <f>COUNTIF(M137:O137,"不合格")+COUNTIF(M137:O137,"缺考")</f>
        <v>0</v>
      </c>
      <c r="X137" s="5">
        <f>COUNTIF(Q137:S137,"不合格")+COUNTIF(Q137:S137,"缺考")</f>
        <v>0</v>
      </c>
      <c r="Y137" s="5">
        <f>SUM(U137:X137)</f>
        <v>1</v>
      </c>
      <c r="Z137" s="5">
        <f>COUNTIF(U137:X137,"&gt;0")</f>
        <v>1</v>
      </c>
    </row>
    <row r="138" spans="1:26" ht="18.75" customHeight="1">
      <c r="A138" s="7" t="s">
        <v>1000</v>
      </c>
      <c r="B138" s="13" t="s">
        <v>332</v>
      </c>
      <c r="C138" s="13" t="s">
        <v>333</v>
      </c>
      <c r="D138" s="17" t="s">
        <v>385</v>
      </c>
      <c r="E138" s="21" t="s">
        <v>334</v>
      </c>
      <c r="F138" s="21" t="s">
        <v>334</v>
      </c>
      <c r="G138" s="21" t="s">
        <v>336</v>
      </c>
      <c r="H138" s="23"/>
      <c r="I138" s="23"/>
      <c r="J138" s="23"/>
      <c r="K138" s="23"/>
      <c r="L138" s="23" t="s">
        <v>1031</v>
      </c>
      <c r="M138" s="21" t="s">
        <v>336</v>
      </c>
      <c r="N138" s="21" t="s">
        <v>336</v>
      </c>
      <c r="O138" s="21" t="s">
        <v>336</v>
      </c>
      <c r="P138" s="23"/>
      <c r="Q138" s="23"/>
      <c r="R138" s="23"/>
      <c r="S138" s="23"/>
      <c r="T138" s="5">
        <f t="shared" si="14"/>
      </c>
      <c r="U138" s="5">
        <f>COUNTIF(E138:G138,"不合格")+COUNTIF(E138:G138,"缺考")</f>
        <v>3</v>
      </c>
      <c r="V138" s="5">
        <f>COUNTIF(I138:K138,"不合格")+COUNTIF(I138:K138,"缺考")</f>
        <v>0</v>
      </c>
      <c r="W138" s="5">
        <f>COUNTIF(M138:O138,"不合格")+COUNTIF(M138:O138,"缺考")</f>
        <v>3</v>
      </c>
      <c r="X138" s="5">
        <f>COUNTIF(Q138:S138,"不合格")+COUNTIF(Q138:S138,"缺考")</f>
        <v>0</v>
      </c>
      <c r="Y138" s="5">
        <f>SUM(U138:X138)</f>
        <v>6</v>
      </c>
      <c r="Z138" s="5">
        <f>COUNTIF(U138:X138,"&gt;0")</f>
        <v>2</v>
      </c>
    </row>
  </sheetData>
  <sheetProtection/>
  <autoFilter ref="B6:S6">
    <sortState ref="B7:S138">
      <sortCondition sortBy="value" ref="B7:B138"/>
    </sortState>
  </autoFilter>
  <mergeCells count="9">
    <mergeCell ref="A2:S2"/>
    <mergeCell ref="C4:C5"/>
    <mergeCell ref="B4:B5"/>
    <mergeCell ref="A4:A5"/>
    <mergeCell ref="D4:G4"/>
    <mergeCell ref="H4:K4"/>
    <mergeCell ref="L4:O4"/>
    <mergeCell ref="P4:S4"/>
    <mergeCell ref="A3:S3"/>
  </mergeCells>
  <conditionalFormatting sqref="U3:U5 Y1:Z1 Y7:Z65536">
    <cfRule type="colorScale" priority="2" dxfId="39">
      <colorScale>
        <cfvo type="min" val="0"/>
        <cfvo type="max"/>
        <color theme="0"/>
        <color rgb="FFC00000"/>
      </colorScale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孙兴隆</dc:creator>
  <cp:keywords/>
  <dc:description/>
  <cp:lastModifiedBy>孙兴隆</cp:lastModifiedBy>
  <cp:lastPrinted>2017-08-10T04:09:47Z</cp:lastPrinted>
  <dcterms:created xsi:type="dcterms:W3CDTF">2016-06-20T01:50:10Z</dcterms:created>
  <dcterms:modified xsi:type="dcterms:W3CDTF">2017-08-10T04:10:00Z</dcterms:modified>
  <cp:category/>
  <cp:version/>
  <cp:contentType/>
  <cp:contentStatus/>
</cp:coreProperties>
</file>